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4955" windowHeight="7770" activeTab="2"/>
  </bookViews>
  <sheets>
    <sheet name="水电" sheetId="1" r:id="rId1"/>
    <sheet name="农水" sheetId="2" r:id="rId2"/>
    <sheet name="港航 水文 全英文" sheetId="3" r:id="rId3"/>
  </sheets>
  <calcPr calcId="124519"/>
</workbook>
</file>

<file path=xl/calcChain.xml><?xml version="1.0" encoding="utf-8"?>
<calcChain xmlns="http://schemas.openxmlformats.org/spreadsheetml/2006/main">
  <c r="I72" i="3"/>
  <c r="I71"/>
  <c r="I70"/>
  <c r="I69"/>
  <c r="I68"/>
  <c r="I67"/>
  <c r="I66"/>
  <c r="I65"/>
  <c r="I64"/>
  <c r="I63"/>
  <c r="I62"/>
  <c r="H61"/>
  <c r="I61" s="1"/>
  <c r="H60"/>
  <c r="I60" s="1"/>
  <c r="I59"/>
  <c r="I58"/>
  <c r="I57"/>
  <c r="I56"/>
  <c r="I55"/>
  <c r="I51"/>
  <c r="I50"/>
  <c r="I49"/>
  <c r="I48"/>
  <c r="I47"/>
  <c r="I46"/>
  <c r="I45"/>
  <c r="I44"/>
  <c r="I43"/>
  <c r="I42"/>
  <c r="I41"/>
  <c r="I40"/>
  <c r="I39"/>
  <c r="I38"/>
  <c r="I37"/>
  <c r="I8" i="1" l="1"/>
  <c r="I33" i="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59" i="2"/>
  <c r="I57"/>
  <c r="I58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79" i="1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8"/>
  <c r="I29"/>
  <c r="I27"/>
  <c r="I26"/>
  <c r="I25"/>
  <c r="I24"/>
  <c r="I23"/>
  <c r="I22"/>
  <c r="I21"/>
  <c r="I19"/>
  <c r="I20"/>
  <c r="I18"/>
  <c r="I17"/>
  <c r="I16"/>
  <c r="I15"/>
  <c r="I14"/>
  <c r="I13"/>
  <c r="I12"/>
  <c r="I11"/>
  <c r="I10"/>
  <c r="I9"/>
  <c r="I7"/>
  <c r="I6"/>
  <c r="I5"/>
  <c r="I4"/>
  <c r="I3"/>
</calcChain>
</file>

<file path=xl/sharedStrings.xml><?xml version="1.0" encoding="utf-8"?>
<sst xmlns="http://schemas.openxmlformats.org/spreadsheetml/2006/main" count="669" uniqueCount="305">
  <si>
    <t>班级</t>
  </si>
  <si>
    <t>F1</t>
  </si>
  <si>
    <t>F2</t>
  </si>
  <si>
    <t>F3</t>
  </si>
  <si>
    <t>F</t>
  </si>
  <si>
    <t>等级</t>
    <phoneticPr fontId="4" type="noConversion"/>
  </si>
  <si>
    <t>姓名</t>
    <phoneticPr fontId="4" type="noConversion"/>
  </si>
  <si>
    <t>成绩排名</t>
    <phoneticPr fontId="4" type="noConversion"/>
  </si>
  <si>
    <t>综合排名</t>
    <phoneticPr fontId="4" type="noConversion"/>
  </si>
  <si>
    <t>审定结果</t>
    <phoneticPr fontId="4" type="noConversion"/>
  </si>
  <si>
    <t>先进个人</t>
    <phoneticPr fontId="4" type="noConversion"/>
  </si>
  <si>
    <t>水电4班</t>
    <phoneticPr fontId="4" type="noConversion"/>
  </si>
  <si>
    <t>水电1班</t>
  </si>
  <si>
    <t>水电3班</t>
  </si>
  <si>
    <t>水电4班</t>
  </si>
  <si>
    <t>水电2班</t>
  </si>
  <si>
    <t>水电5班</t>
  </si>
  <si>
    <t>邱春临</t>
  </si>
  <si>
    <t>李波</t>
  </si>
  <si>
    <t>黄绪武</t>
  </si>
  <si>
    <t>毕佳蕾</t>
  </si>
  <si>
    <t>胡馨之</t>
  </si>
  <si>
    <t>叶少锋</t>
  </si>
  <si>
    <t>鲁炜</t>
  </si>
  <si>
    <t xml:space="preserve">李嘉生 </t>
  </si>
  <si>
    <t>钱剑强</t>
  </si>
  <si>
    <t>夏成俊</t>
  </si>
  <si>
    <t>王禹玺</t>
  </si>
  <si>
    <t>杜忻辰</t>
  </si>
  <si>
    <t>白琦</t>
  </si>
  <si>
    <t>刘善伟</t>
  </si>
  <si>
    <t>王思瑶</t>
  </si>
  <si>
    <t>柳尚</t>
  </si>
  <si>
    <t>孙静月</t>
  </si>
  <si>
    <t>白新革</t>
  </si>
  <si>
    <t>刘勇军</t>
  </si>
  <si>
    <t>宁翔龙</t>
  </si>
  <si>
    <t>郑伊婷</t>
  </si>
  <si>
    <t>曾国</t>
  </si>
  <si>
    <t>熊智勇</t>
  </si>
  <si>
    <t>韩雪华</t>
  </si>
  <si>
    <t>杜超</t>
  </si>
  <si>
    <t>雷昀伟</t>
  </si>
  <si>
    <t>王木涵</t>
  </si>
  <si>
    <t>勾红钧</t>
  </si>
  <si>
    <t>魏涛</t>
  </si>
  <si>
    <t>张小顺</t>
  </si>
  <si>
    <t>黄强</t>
  </si>
  <si>
    <t>戴逸莹</t>
  </si>
  <si>
    <t>于潇霈</t>
  </si>
  <si>
    <t>刘健</t>
  </si>
  <si>
    <t>徐漫君</t>
  </si>
  <si>
    <t>邵颖</t>
  </si>
  <si>
    <t>赵旭</t>
  </si>
  <si>
    <t>水利水电学院2011级农水专业2012-2013年度奖学金评定结果公示</t>
    <phoneticPr fontId="4" type="noConversion"/>
  </si>
  <si>
    <t>农水1班</t>
  </si>
  <si>
    <t>农水2班</t>
  </si>
  <si>
    <t>农水3班</t>
  </si>
  <si>
    <t>农水3班</t>
    <phoneticPr fontId="4" type="noConversion"/>
  </si>
  <si>
    <t>农水1班</t>
    <phoneticPr fontId="4" type="noConversion"/>
  </si>
  <si>
    <t>董彩琴</t>
  </si>
  <si>
    <t>曹青</t>
  </si>
  <si>
    <t>张玮</t>
    <phoneticPr fontId="4" type="noConversion"/>
  </si>
  <si>
    <t>冯大鹏</t>
    <phoneticPr fontId="4" type="noConversion"/>
  </si>
  <si>
    <t>胡小龙</t>
  </si>
  <si>
    <t>李倩</t>
  </si>
  <si>
    <t>陈灿</t>
  </si>
  <si>
    <t>王璐瑶</t>
  </si>
  <si>
    <t>王冕</t>
  </si>
  <si>
    <t>李莹</t>
    <phoneticPr fontId="4" type="noConversion"/>
  </si>
  <si>
    <t>周俊松</t>
    <phoneticPr fontId="4" type="noConversion"/>
  </si>
  <si>
    <t>王镜淋</t>
  </si>
  <si>
    <t>陈曼雨</t>
  </si>
  <si>
    <t>冉宁</t>
  </si>
  <si>
    <t>全维新</t>
  </si>
  <si>
    <t>乐志华</t>
    <phoneticPr fontId="4" type="noConversion"/>
  </si>
  <si>
    <t>崔莹</t>
  </si>
  <si>
    <t>张婉蕾</t>
  </si>
  <si>
    <t>雷发楷</t>
    <phoneticPr fontId="4" type="noConversion"/>
  </si>
  <si>
    <t>易磊</t>
  </si>
  <si>
    <t>王汉勇</t>
  </si>
  <si>
    <t>王世杰</t>
  </si>
  <si>
    <t>肖闵甜</t>
  </si>
  <si>
    <t>赵朋</t>
  </si>
  <si>
    <t>谭一帆</t>
  </si>
  <si>
    <t>李壮</t>
  </si>
  <si>
    <t>杨锐山</t>
  </si>
  <si>
    <t>刘伟</t>
  </si>
  <si>
    <t>董小勤</t>
    <phoneticPr fontId="4" type="noConversion"/>
  </si>
  <si>
    <t>幸添</t>
  </si>
  <si>
    <t>况敏</t>
  </si>
  <si>
    <t>覃江林</t>
    <phoneticPr fontId="4" type="noConversion"/>
  </si>
  <si>
    <t>刘春果</t>
  </si>
  <si>
    <t>刘亚薇</t>
    <phoneticPr fontId="4" type="noConversion"/>
  </si>
  <si>
    <t>陈培</t>
  </si>
  <si>
    <t>蒋光灿</t>
  </si>
  <si>
    <t>李大成</t>
  </si>
  <si>
    <t>李玉娥</t>
  </si>
  <si>
    <t>刘琨</t>
  </si>
  <si>
    <t>秦雅诗</t>
  </si>
  <si>
    <t>唐新宇</t>
  </si>
  <si>
    <t>张向松</t>
  </si>
  <si>
    <t>黄洁</t>
    <phoneticPr fontId="4" type="noConversion"/>
  </si>
  <si>
    <t>李红英</t>
    <phoneticPr fontId="4" type="noConversion"/>
  </si>
  <si>
    <t>王娟</t>
  </si>
  <si>
    <t>陈航</t>
  </si>
  <si>
    <t>丁高俊</t>
  </si>
  <si>
    <t>陈炯</t>
  </si>
  <si>
    <t>张波涛</t>
  </si>
  <si>
    <t>李文斌</t>
  </si>
  <si>
    <t>姚智慧</t>
  </si>
  <si>
    <t>刘瑞</t>
  </si>
  <si>
    <t>叶豪</t>
  </si>
  <si>
    <t>王佩佩</t>
    <phoneticPr fontId="4" type="noConversion"/>
  </si>
  <si>
    <t>李宇涵</t>
  </si>
  <si>
    <t>水利水电学院2011级港航专业2012-2013年度奖学金评定结果公示</t>
    <phoneticPr fontId="4" type="noConversion"/>
  </si>
  <si>
    <t>港航二班</t>
    <phoneticPr fontId="4" type="noConversion"/>
  </si>
  <si>
    <t>港航一班</t>
  </si>
  <si>
    <t>倪少强</t>
    <phoneticPr fontId="4" type="noConversion"/>
  </si>
  <si>
    <t>曾鑫</t>
  </si>
  <si>
    <t>周美蓉</t>
  </si>
  <si>
    <t>倪玉芳</t>
    <phoneticPr fontId="4" type="noConversion"/>
  </si>
  <si>
    <t>果鹏</t>
  </si>
  <si>
    <t>蔡心仪</t>
    <phoneticPr fontId="4" type="noConversion"/>
  </si>
  <si>
    <t>陈倩</t>
  </si>
  <si>
    <t>于鹏杰</t>
    <phoneticPr fontId="4" type="noConversion"/>
  </si>
  <si>
    <t>王婧</t>
    <phoneticPr fontId="4" type="noConversion"/>
  </si>
  <si>
    <t>何俊</t>
  </si>
  <si>
    <t>朱思瑾</t>
  </si>
  <si>
    <t>郭威</t>
  </si>
  <si>
    <t>朱政涛</t>
  </si>
  <si>
    <t>王小鹏</t>
  </si>
  <si>
    <t>刘长杰</t>
  </si>
  <si>
    <t>周宇</t>
    <phoneticPr fontId="4" type="noConversion"/>
  </si>
  <si>
    <t>胡琼方</t>
    <phoneticPr fontId="4" type="noConversion"/>
  </si>
  <si>
    <t>杨骐</t>
  </si>
  <si>
    <t>陈茜</t>
    <phoneticPr fontId="4" type="noConversion"/>
  </si>
  <si>
    <t>薛治业</t>
    <phoneticPr fontId="4" type="noConversion"/>
  </si>
  <si>
    <t>李琦</t>
  </si>
  <si>
    <t>朱熙茹</t>
  </si>
  <si>
    <t>许劼婧</t>
    <phoneticPr fontId="4" type="noConversion"/>
  </si>
  <si>
    <t>李航</t>
  </si>
  <si>
    <t>范少英</t>
    <phoneticPr fontId="4" type="noConversion"/>
  </si>
  <si>
    <t>詹鲁平</t>
    <phoneticPr fontId="4" type="noConversion"/>
  </si>
  <si>
    <t>王雷</t>
    <phoneticPr fontId="4" type="noConversion"/>
  </si>
  <si>
    <t>杨成刚</t>
    <phoneticPr fontId="4" type="noConversion"/>
  </si>
  <si>
    <t>罗方冰</t>
  </si>
  <si>
    <t>李卓智</t>
  </si>
  <si>
    <t>水利水电学院2011级水文专业2012-2013年度奖学金评定结果公示</t>
    <phoneticPr fontId="4" type="noConversion"/>
  </si>
  <si>
    <t>水文班</t>
  </si>
  <si>
    <t>雷斯棋</t>
  </si>
  <si>
    <t>杨  媛</t>
  </si>
  <si>
    <t>王  强</t>
  </si>
  <si>
    <t>丁晓亚</t>
  </si>
  <si>
    <t>任杰宇</t>
  </si>
  <si>
    <t>杨舒鸿</t>
  </si>
  <si>
    <t>饶品增</t>
  </si>
  <si>
    <t>李雪芳</t>
  </si>
  <si>
    <t>李超杰</t>
  </si>
  <si>
    <t>陈肖敏</t>
  </si>
  <si>
    <t>杨  帅</t>
  </si>
  <si>
    <t>程美玲</t>
  </si>
  <si>
    <t>刘德志</t>
  </si>
  <si>
    <t>秦振雄</t>
  </si>
  <si>
    <t>水利水电学院2011级全英文班2012-2013年度奖学金评定结果公示</t>
    <phoneticPr fontId="4" type="noConversion"/>
  </si>
  <si>
    <t>全英文班</t>
    <phoneticPr fontId="4" type="noConversion"/>
  </si>
  <si>
    <t>沈梦瑶</t>
    <phoneticPr fontId="4" type="noConversion"/>
  </si>
  <si>
    <t>冯茂源</t>
    <phoneticPr fontId="4" type="noConversion"/>
  </si>
  <si>
    <t>李师尧</t>
    <phoneticPr fontId="4" type="noConversion"/>
  </si>
  <si>
    <t>苏璐</t>
    <phoneticPr fontId="4" type="noConversion"/>
  </si>
  <si>
    <t>郑玉晗</t>
    <phoneticPr fontId="4" type="noConversion"/>
  </si>
  <si>
    <t>杨尚慧</t>
    <phoneticPr fontId="4" type="noConversion"/>
  </si>
  <si>
    <t>何健</t>
    <phoneticPr fontId="4" type="noConversion"/>
  </si>
  <si>
    <t>粟宁</t>
    <phoneticPr fontId="4" type="noConversion"/>
  </si>
  <si>
    <t>赵天琦</t>
    <phoneticPr fontId="4" type="noConversion"/>
  </si>
  <si>
    <t>常晓栋</t>
    <phoneticPr fontId="4" type="noConversion"/>
  </si>
  <si>
    <t>阮康</t>
    <phoneticPr fontId="4" type="noConversion"/>
  </si>
  <si>
    <t>李翔泉</t>
    <phoneticPr fontId="4" type="noConversion"/>
  </si>
  <si>
    <t>刘欣</t>
    <phoneticPr fontId="4" type="noConversion"/>
  </si>
  <si>
    <t>杨天冉</t>
    <phoneticPr fontId="4" type="noConversion"/>
  </si>
  <si>
    <t>王若瑄</t>
    <phoneticPr fontId="4" type="noConversion"/>
  </si>
  <si>
    <t>冷默猷</t>
    <phoneticPr fontId="4" type="noConversion"/>
  </si>
  <si>
    <t>吴前进</t>
    <phoneticPr fontId="4" type="noConversion"/>
  </si>
  <si>
    <t>甲等</t>
    <phoneticPr fontId="3" type="noConversion"/>
  </si>
  <si>
    <t>乙等</t>
    <phoneticPr fontId="3" type="noConversion"/>
  </si>
  <si>
    <t>丙等</t>
    <phoneticPr fontId="3" type="noConversion"/>
  </si>
  <si>
    <t>甲等</t>
    <phoneticPr fontId="3" type="noConversion"/>
  </si>
  <si>
    <t>甲等</t>
    <phoneticPr fontId="3" type="noConversion"/>
  </si>
  <si>
    <t>乙等</t>
    <phoneticPr fontId="3" type="noConversion"/>
  </si>
  <si>
    <t>丙等</t>
    <phoneticPr fontId="3" type="noConversion"/>
  </si>
  <si>
    <t>国奖</t>
    <phoneticPr fontId="3" type="noConversion"/>
  </si>
  <si>
    <t>龙慧水利</t>
    <phoneticPr fontId="3" type="noConversion"/>
  </si>
  <si>
    <t>张光斗</t>
    <phoneticPr fontId="3" type="noConversion"/>
  </si>
  <si>
    <t>祁舒燕</t>
    <phoneticPr fontId="3" type="noConversion"/>
  </si>
  <si>
    <t>胡顺</t>
    <phoneticPr fontId="4" type="noConversion"/>
  </si>
  <si>
    <t>姚娟</t>
    <phoneticPr fontId="3" type="noConversion"/>
  </si>
  <si>
    <t>曹夏禹</t>
    <phoneticPr fontId="3" type="noConversion"/>
  </si>
  <si>
    <t>奚鹏飞</t>
    <phoneticPr fontId="3" type="noConversion"/>
  </si>
  <si>
    <t>广州水电</t>
    <phoneticPr fontId="3" type="noConversion"/>
  </si>
  <si>
    <t>励志</t>
    <phoneticPr fontId="3" type="noConversion"/>
  </si>
  <si>
    <t>励志</t>
    <phoneticPr fontId="3" type="noConversion"/>
  </si>
  <si>
    <t>梅景能</t>
    <phoneticPr fontId="3" type="noConversion"/>
  </si>
  <si>
    <t>光华</t>
    <phoneticPr fontId="3" type="noConversion"/>
  </si>
  <si>
    <t>三好学生</t>
    <phoneticPr fontId="3" type="noConversion"/>
  </si>
  <si>
    <t>优秀学生</t>
    <phoneticPr fontId="3" type="noConversion"/>
  </si>
  <si>
    <t>宝钢</t>
    <phoneticPr fontId="3" type="noConversion"/>
  </si>
  <si>
    <t>龙慧水利</t>
    <phoneticPr fontId="3" type="noConversion"/>
  </si>
  <si>
    <t>龙慧水利</t>
    <phoneticPr fontId="3" type="noConversion"/>
  </si>
  <si>
    <t>励志</t>
    <phoneticPr fontId="3" type="noConversion"/>
  </si>
  <si>
    <t>励志</t>
    <phoneticPr fontId="3" type="noConversion"/>
  </si>
  <si>
    <t>神马小亭</t>
    <phoneticPr fontId="3" type="noConversion"/>
  </si>
  <si>
    <t>基康乙等</t>
    <phoneticPr fontId="3" type="noConversion"/>
  </si>
  <si>
    <t>农村小水电乙等</t>
    <phoneticPr fontId="3" type="noConversion"/>
  </si>
  <si>
    <t>农村小水电丙等</t>
    <phoneticPr fontId="3" type="noConversion"/>
  </si>
  <si>
    <t>国奖</t>
    <phoneticPr fontId="3" type="noConversion"/>
  </si>
  <si>
    <t>农村小水电甲等</t>
    <phoneticPr fontId="3" type="noConversion"/>
  </si>
  <si>
    <t>龙慧水利</t>
  </si>
  <si>
    <t>谢鉴衡甲等</t>
    <phoneticPr fontId="3" type="noConversion"/>
  </si>
  <si>
    <t>谢鉴衡丙等</t>
    <phoneticPr fontId="3" type="noConversion"/>
  </si>
  <si>
    <t>水利发电学会</t>
    <phoneticPr fontId="3" type="noConversion"/>
  </si>
  <si>
    <t>三好学生标兵</t>
    <phoneticPr fontId="3" type="noConversion"/>
  </si>
  <si>
    <t>水利水电学院2011级水电专业2012-2013年度奖学金评定结果公示</t>
    <phoneticPr fontId="4" type="noConversion"/>
  </si>
  <si>
    <t>审定结果</t>
    <phoneticPr fontId="4" type="noConversion"/>
  </si>
  <si>
    <t>先进个人</t>
    <phoneticPr fontId="4" type="noConversion"/>
  </si>
  <si>
    <t>张屹藩</t>
    <phoneticPr fontId="4" type="noConversion"/>
  </si>
  <si>
    <t>张光斗</t>
    <phoneticPr fontId="3" type="noConversion"/>
  </si>
  <si>
    <t>国奖</t>
    <phoneticPr fontId="3" type="noConversion"/>
  </si>
  <si>
    <t>三好学生</t>
    <phoneticPr fontId="3" type="noConversion"/>
  </si>
  <si>
    <t>黄康</t>
    <phoneticPr fontId="4" type="noConversion"/>
  </si>
  <si>
    <t>励志</t>
    <phoneticPr fontId="3" type="noConversion"/>
  </si>
  <si>
    <t>桂梓玲</t>
    <phoneticPr fontId="4" type="noConversion"/>
  </si>
  <si>
    <t>潘家铮</t>
    <phoneticPr fontId="3" type="noConversion"/>
  </si>
  <si>
    <t>水电2班</t>
    <phoneticPr fontId="4" type="noConversion"/>
  </si>
  <si>
    <t>励志</t>
    <phoneticPr fontId="3" type="noConversion"/>
  </si>
  <si>
    <t>三好学生</t>
    <phoneticPr fontId="3" type="noConversion"/>
  </si>
  <si>
    <t>张晓琦</t>
    <phoneticPr fontId="4" type="noConversion"/>
  </si>
  <si>
    <t>潘家铮</t>
    <phoneticPr fontId="3" type="noConversion"/>
  </si>
  <si>
    <t>贺香兰</t>
    <phoneticPr fontId="4" type="noConversion"/>
  </si>
  <si>
    <t>国奖</t>
    <phoneticPr fontId="3" type="noConversion"/>
  </si>
  <si>
    <t>乙等</t>
    <phoneticPr fontId="3" type="noConversion"/>
  </si>
  <si>
    <t>励志</t>
    <phoneticPr fontId="3" type="noConversion"/>
  </si>
  <si>
    <t>三好学生</t>
    <phoneticPr fontId="3" type="noConversion"/>
  </si>
  <si>
    <t>广州水电</t>
    <phoneticPr fontId="3" type="noConversion"/>
  </si>
  <si>
    <t>光华</t>
    <phoneticPr fontId="3" type="noConversion"/>
  </si>
  <si>
    <t>优秀学生</t>
    <phoneticPr fontId="3" type="noConversion"/>
  </si>
  <si>
    <t>程志诚</t>
    <phoneticPr fontId="4" type="noConversion"/>
  </si>
  <si>
    <t>刘郴玲</t>
    <phoneticPr fontId="4" type="noConversion"/>
  </si>
  <si>
    <t>优秀学生</t>
    <phoneticPr fontId="3" type="noConversion"/>
  </si>
  <si>
    <t>优秀学生</t>
    <phoneticPr fontId="3" type="noConversion"/>
  </si>
  <si>
    <t>优秀学生</t>
    <phoneticPr fontId="3" type="noConversion"/>
  </si>
  <si>
    <t>优秀学生</t>
    <phoneticPr fontId="3" type="noConversion"/>
  </si>
  <si>
    <t>汪仕伟</t>
    <phoneticPr fontId="4" type="noConversion"/>
  </si>
  <si>
    <t>水电5班</t>
    <phoneticPr fontId="4" type="noConversion"/>
  </si>
  <si>
    <t>漆天奇</t>
    <phoneticPr fontId="4" type="noConversion"/>
  </si>
  <si>
    <t>优秀学生</t>
    <phoneticPr fontId="3" type="noConversion"/>
  </si>
  <si>
    <t>农翕智</t>
    <phoneticPr fontId="4" type="noConversion"/>
  </si>
  <si>
    <t>余集湉</t>
    <phoneticPr fontId="4" type="noConversion"/>
  </si>
  <si>
    <t>水电3班</t>
    <phoneticPr fontId="4" type="noConversion"/>
  </si>
  <si>
    <t>仝德友</t>
    <phoneticPr fontId="4" type="noConversion"/>
  </si>
  <si>
    <t>徐庆富</t>
    <phoneticPr fontId="3" type="noConversion"/>
  </si>
  <si>
    <t>优秀学生</t>
    <phoneticPr fontId="3" type="noConversion"/>
  </si>
  <si>
    <t>唐建松</t>
    <phoneticPr fontId="4" type="noConversion"/>
  </si>
  <si>
    <t>邓璇璇</t>
    <phoneticPr fontId="4" type="noConversion"/>
  </si>
  <si>
    <t>优秀学生</t>
    <phoneticPr fontId="3" type="noConversion"/>
  </si>
  <si>
    <t>优秀学生</t>
    <phoneticPr fontId="3" type="noConversion"/>
  </si>
  <si>
    <t>优秀学生</t>
    <phoneticPr fontId="3" type="noConversion"/>
  </si>
  <si>
    <t>优秀学生</t>
    <phoneticPr fontId="3" type="noConversion"/>
  </si>
  <si>
    <t>张勉</t>
    <phoneticPr fontId="4" type="noConversion"/>
  </si>
  <si>
    <t>张文传</t>
    <phoneticPr fontId="4" type="noConversion"/>
  </si>
  <si>
    <t>王珏</t>
    <phoneticPr fontId="4" type="noConversion"/>
  </si>
  <si>
    <t>水电3班</t>
    <phoneticPr fontId="4" type="noConversion"/>
  </si>
  <si>
    <t>赵德正</t>
    <phoneticPr fontId="4" type="noConversion"/>
  </si>
  <si>
    <t>杨润强</t>
    <phoneticPr fontId="4" type="noConversion"/>
  </si>
  <si>
    <t>水电5班</t>
    <phoneticPr fontId="4" type="noConversion"/>
  </si>
  <si>
    <t>肖照阳</t>
    <phoneticPr fontId="4" type="noConversion"/>
  </si>
  <si>
    <t>明正南</t>
    <phoneticPr fontId="4" type="noConversion"/>
  </si>
  <si>
    <t>耿祺</t>
    <phoneticPr fontId="4" type="noConversion"/>
  </si>
  <si>
    <t>三好学生</t>
    <phoneticPr fontId="3" type="noConversion"/>
  </si>
  <si>
    <t>水电2班</t>
    <phoneticPr fontId="4" type="noConversion"/>
  </si>
  <si>
    <t>朱胜</t>
    <phoneticPr fontId="3" type="noConversion"/>
  </si>
  <si>
    <t>励志</t>
    <phoneticPr fontId="3" type="noConversion"/>
  </si>
  <si>
    <t>康亭</t>
    <phoneticPr fontId="4" type="noConversion"/>
  </si>
  <si>
    <t>李聪安</t>
    <phoneticPr fontId="4" type="noConversion"/>
  </si>
  <si>
    <t>梅景能</t>
    <phoneticPr fontId="3" type="noConversion"/>
  </si>
  <si>
    <t>夏文俊</t>
    <phoneticPr fontId="3" type="noConversion"/>
  </si>
  <si>
    <t>基康丙等</t>
    <phoneticPr fontId="3" type="noConversion"/>
  </si>
  <si>
    <t>张亚楠</t>
    <phoneticPr fontId="4" type="noConversion"/>
  </si>
  <si>
    <t>于合理</t>
    <phoneticPr fontId="3" type="noConversion"/>
  </si>
  <si>
    <t>喻鹏</t>
    <phoneticPr fontId="4" type="noConversion"/>
  </si>
  <si>
    <t>陈鸿杰</t>
    <phoneticPr fontId="3" type="noConversion"/>
  </si>
  <si>
    <t>水电4班</t>
    <phoneticPr fontId="4" type="noConversion"/>
  </si>
  <si>
    <t>胡倩筠</t>
    <phoneticPr fontId="4" type="noConversion"/>
  </si>
  <si>
    <t>水利发电学会</t>
    <phoneticPr fontId="3" type="noConversion"/>
  </si>
  <si>
    <t>刘浩杰</t>
    <phoneticPr fontId="4" type="noConversion"/>
  </si>
  <si>
    <t>优秀学生</t>
    <phoneticPr fontId="3" type="noConversion"/>
  </si>
  <si>
    <t>沈子洋</t>
    <phoneticPr fontId="3" type="noConversion"/>
  </si>
  <si>
    <t>杨子娟</t>
    <phoneticPr fontId="3" type="noConversion"/>
  </si>
  <si>
    <t>赖昀</t>
    <phoneticPr fontId="3" type="noConversion"/>
  </si>
  <si>
    <t>黄鹏</t>
    <phoneticPr fontId="3" type="noConversion"/>
  </si>
  <si>
    <t>黄少奇</t>
    <phoneticPr fontId="4" type="noConversion"/>
  </si>
  <si>
    <t>张璐</t>
    <phoneticPr fontId="3" type="noConversion"/>
  </si>
  <si>
    <t>丙等</t>
    <phoneticPr fontId="3" type="noConversion"/>
  </si>
  <si>
    <t>马小满</t>
    <phoneticPr fontId="4" type="noConversion"/>
  </si>
  <si>
    <t>水利水电学院学生工作办公室</t>
  </si>
  <si>
    <t xml:space="preserve">                                                                                        年级广大同学对以上结果如有异议，请于10月15日下午5：30前向刘祎老师反映，电话：18627011959。                                                                             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</si>
</sst>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15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常规" xfId="0" builtinId="0"/>
    <cellStyle name="常规 2" xfId="3"/>
    <cellStyle name="常规_Sheet1" xfId="1"/>
    <cellStyle name="常规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9"/>
  <sheetViews>
    <sheetView topLeftCell="A37" workbookViewId="0">
      <selection activeCell="K28" sqref="K28"/>
    </sheetView>
  </sheetViews>
  <sheetFormatPr defaultRowHeight="13.5"/>
  <cols>
    <col min="1" max="1" width="10.375" style="26" customWidth="1"/>
    <col min="2" max="2" width="9" style="26"/>
    <col min="3" max="3" width="10.625" style="26" customWidth="1"/>
    <col min="4" max="4" width="11" style="26" customWidth="1"/>
    <col min="5" max="10" width="9" style="26"/>
    <col min="11" max="11" width="12.5" style="26" customWidth="1"/>
    <col min="12" max="12" width="11.5" style="26" customWidth="1"/>
    <col min="13" max="16384" width="9" style="26"/>
  </cols>
  <sheetData>
    <row r="1" spans="2:12" s="21" customFormat="1" ht="21" customHeight="1">
      <c r="B1" s="28" t="s">
        <v>221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2" s="24" customFormat="1">
      <c r="B2" s="22" t="s">
        <v>5</v>
      </c>
      <c r="C2" s="22" t="s">
        <v>0</v>
      </c>
      <c r="D2" s="22" t="s">
        <v>6</v>
      </c>
      <c r="E2" s="22" t="s">
        <v>1</v>
      </c>
      <c r="F2" s="22" t="s">
        <v>2</v>
      </c>
      <c r="G2" s="22" t="s">
        <v>7</v>
      </c>
      <c r="H2" s="22" t="s">
        <v>3</v>
      </c>
      <c r="I2" s="22" t="s">
        <v>4</v>
      </c>
      <c r="J2" s="22" t="s">
        <v>8</v>
      </c>
      <c r="K2" s="23" t="s">
        <v>222</v>
      </c>
      <c r="L2" s="22" t="s">
        <v>223</v>
      </c>
    </row>
    <row r="3" spans="2:12">
      <c r="B3" s="29" t="s">
        <v>187</v>
      </c>
      <c r="C3" s="3" t="s">
        <v>11</v>
      </c>
      <c r="D3" s="3" t="s">
        <v>224</v>
      </c>
      <c r="E3" s="3">
        <v>100</v>
      </c>
      <c r="F3" s="3">
        <v>94.86</v>
      </c>
      <c r="G3" s="3">
        <v>2</v>
      </c>
      <c r="H3" s="3">
        <v>24.375</v>
      </c>
      <c r="I3" s="3">
        <f t="shared" ref="I3:I34" si="0">E3*0.1+F3*0.65+H3*0.25</f>
        <v>77.752749999999992</v>
      </c>
      <c r="J3" s="3">
        <v>1</v>
      </c>
      <c r="K3" s="25" t="s">
        <v>225</v>
      </c>
      <c r="L3" s="25" t="s">
        <v>203</v>
      </c>
    </row>
    <row r="4" spans="2:12">
      <c r="B4" s="30"/>
      <c r="C4" s="3" t="s">
        <v>12</v>
      </c>
      <c r="D4" s="3" t="s">
        <v>17</v>
      </c>
      <c r="E4" s="3">
        <v>94</v>
      </c>
      <c r="F4" s="3">
        <v>94.117199999999997</v>
      </c>
      <c r="G4" s="3">
        <v>3</v>
      </c>
      <c r="H4" s="3">
        <v>25</v>
      </c>
      <c r="I4" s="3">
        <f t="shared" si="0"/>
        <v>76.826180000000008</v>
      </c>
      <c r="J4" s="3">
        <v>2</v>
      </c>
      <c r="K4" s="25" t="s">
        <v>226</v>
      </c>
      <c r="L4" s="25" t="s">
        <v>227</v>
      </c>
    </row>
    <row r="5" spans="2:12">
      <c r="B5" s="30"/>
      <c r="C5" s="3" t="s">
        <v>13</v>
      </c>
      <c r="D5" s="3" t="s">
        <v>228</v>
      </c>
      <c r="E5" s="3">
        <v>100</v>
      </c>
      <c r="F5" s="3">
        <v>96.311750000000004</v>
      </c>
      <c r="G5" s="3">
        <v>1</v>
      </c>
      <c r="H5" s="3">
        <v>12.75</v>
      </c>
      <c r="I5" s="3">
        <f t="shared" si="0"/>
        <v>75.790137500000014</v>
      </c>
      <c r="J5" s="3">
        <v>3</v>
      </c>
      <c r="K5" s="25" t="s">
        <v>226</v>
      </c>
      <c r="L5" s="25" t="s">
        <v>227</v>
      </c>
    </row>
    <row r="6" spans="2:12">
      <c r="B6" s="30"/>
      <c r="C6" s="3" t="s">
        <v>12</v>
      </c>
      <c r="D6" s="3" t="s">
        <v>18</v>
      </c>
      <c r="E6" s="3">
        <v>100</v>
      </c>
      <c r="F6" s="3">
        <v>87.048000000000002</v>
      </c>
      <c r="G6" s="3">
        <v>54</v>
      </c>
      <c r="H6" s="3">
        <v>36</v>
      </c>
      <c r="I6" s="3">
        <f t="shared" si="0"/>
        <v>75.581199999999995</v>
      </c>
      <c r="J6" s="3">
        <v>4</v>
      </c>
      <c r="K6" s="25" t="s">
        <v>229</v>
      </c>
      <c r="L6" s="25" t="s">
        <v>227</v>
      </c>
    </row>
    <row r="7" spans="2:12">
      <c r="B7" s="30"/>
      <c r="C7" s="3" t="s">
        <v>13</v>
      </c>
      <c r="D7" s="3" t="s">
        <v>230</v>
      </c>
      <c r="E7" s="3">
        <v>100</v>
      </c>
      <c r="F7" s="3">
        <v>91.662400000000005</v>
      </c>
      <c r="G7" s="3">
        <v>13</v>
      </c>
      <c r="H7" s="3">
        <v>20.5</v>
      </c>
      <c r="I7" s="3">
        <f t="shared" si="0"/>
        <v>74.705560000000006</v>
      </c>
      <c r="J7" s="3">
        <v>5</v>
      </c>
      <c r="K7" s="25" t="s">
        <v>231</v>
      </c>
      <c r="L7" s="25" t="s">
        <v>227</v>
      </c>
    </row>
    <row r="8" spans="2:12">
      <c r="B8" s="30"/>
      <c r="C8" s="3" t="s">
        <v>232</v>
      </c>
      <c r="D8" s="3" t="s">
        <v>19</v>
      </c>
      <c r="E8" s="3">
        <v>100</v>
      </c>
      <c r="F8" s="3">
        <v>91.929000000000002</v>
      </c>
      <c r="G8" s="3">
        <v>11</v>
      </c>
      <c r="H8" s="3">
        <v>18.25</v>
      </c>
      <c r="I8" s="3">
        <f t="shared" si="0"/>
        <v>74.31635</v>
      </c>
      <c r="J8" s="3">
        <v>6</v>
      </c>
      <c r="K8" s="25" t="s">
        <v>233</v>
      </c>
      <c r="L8" s="25" t="s">
        <v>234</v>
      </c>
    </row>
    <row r="9" spans="2:12">
      <c r="B9" s="30"/>
      <c r="C9" s="3" t="s">
        <v>14</v>
      </c>
      <c r="D9" s="3" t="s">
        <v>235</v>
      </c>
      <c r="E9" s="3">
        <v>98</v>
      </c>
      <c r="F9" s="3">
        <v>93.382000000000005</v>
      </c>
      <c r="G9" s="3">
        <v>4</v>
      </c>
      <c r="H9" s="3">
        <v>15</v>
      </c>
      <c r="I9" s="3">
        <f t="shared" si="0"/>
        <v>74.2483</v>
      </c>
      <c r="J9" s="3">
        <v>7</v>
      </c>
      <c r="K9" s="25" t="s">
        <v>236</v>
      </c>
      <c r="L9" s="25" t="s">
        <v>234</v>
      </c>
    </row>
    <row r="10" spans="2:12">
      <c r="B10" s="31"/>
      <c r="C10" s="3" t="s">
        <v>14</v>
      </c>
      <c r="D10" s="3" t="s">
        <v>237</v>
      </c>
      <c r="E10" s="3">
        <v>98</v>
      </c>
      <c r="F10" s="3">
        <v>93.228999999999999</v>
      </c>
      <c r="G10" s="3">
        <v>5</v>
      </c>
      <c r="H10" s="3">
        <v>15.25</v>
      </c>
      <c r="I10" s="3">
        <f t="shared" si="0"/>
        <v>74.211349999999996</v>
      </c>
      <c r="J10" s="3">
        <v>8</v>
      </c>
      <c r="K10" s="25" t="s">
        <v>238</v>
      </c>
      <c r="L10" s="25" t="s">
        <v>234</v>
      </c>
    </row>
    <row r="11" spans="2:12">
      <c r="B11" s="32" t="s">
        <v>239</v>
      </c>
      <c r="C11" s="3" t="s">
        <v>15</v>
      </c>
      <c r="D11" s="3" t="s">
        <v>20</v>
      </c>
      <c r="E11" s="3">
        <v>100</v>
      </c>
      <c r="F11" s="3">
        <v>92.44</v>
      </c>
      <c r="G11" s="3">
        <v>8</v>
      </c>
      <c r="H11" s="3">
        <v>16</v>
      </c>
      <c r="I11" s="3">
        <f t="shared" si="0"/>
        <v>74.085999999999999</v>
      </c>
      <c r="J11" s="3">
        <v>9</v>
      </c>
      <c r="K11" s="25" t="s">
        <v>240</v>
      </c>
      <c r="L11" s="25" t="s">
        <v>241</v>
      </c>
    </row>
    <row r="12" spans="2:12">
      <c r="B12" s="32"/>
      <c r="C12" s="3" t="s">
        <v>15</v>
      </c>
      <c r="D12" s="3" t="s">
        <v>21</v>
      </c>
      <c r="E12" s="3">
        <v>98</v>
      </c>
      <c r="F12" s="3">
        <v>92.165400000000005</v>
      </c>
      <c r="G12" s="3">
        <v>9</v>
      </c>
      <c r="H12" s="3">
        <v>17</v>
      </c>
      <c r="I12" s="3">
        <f t="shared" si="0"/>
        <v>73.957509999999999</v>
      </c>
      <c r="J12" s="3">
        <v>10</v>
      </c>
      <c r="K12" s="10" t="s">
        <v>242</v>
      </c>
      <c r="L12" s="25" t="s">
        <v>277</v>
      </c>
    </row>
    <row r="13" spans="2:12">
      <c r="B13" s="32"/>
      <c r="C13" s="3" t="s">
        <v>278</v>
      </c>
      <c r="D13" s="3" t="s">
        <v>279</v>
      </c>
      <c r="E13" s="3">
        <v>100</v>
      </c>
      <c r="F13" s="3">
        <v>91.813000000000002</v>
      </c>
      <c r="G13" s="3">
        <v>12</v>
      </c>
      <c r="H13" s="3">
        <v>17</v>
      </c>
      <c r="I13" s="3">
        <f t="shared" si="0"/>
        <v>73.928449999999998</v>
      </c>
      <c r="J13" s="3">
        <v>11</v>
      </c>
      <c r="K13" s="25" t="s">
        <v>280</v>
      </c>
      <c r="L13" s="25" t="s">
        <v>277</v>
      </c>
    </row>
    <row r="14" spans="2:12">
      <c r="B14" s="32"/>
      <c r="C14" s="3" t="s">
        <v>13</v>
      </c>
      <c r="D14" s="3" t="s">
        <v>281</v>
      </c>
      <c r="E14" s="3">
        <v>100</v>
      </c>
      <c r="F14" s="3">
        <v>92.447000000000003</v>
      </c>
      <c r="G14" s="3">
        <v>7</v>
      </c>
      <c r="H14" s="3">
        <v>14.75</v>
      </c>
      <c r="I14" s="3">
        <f t="shared" si="0"/>
        <v>73.778050000000007</v>
      </c>
      <c r="J14" s="3">
        <v>12</v>
      </c>
      <c r="K14" s="25" t="s">
        <v>280</v>
      </c>
      <c r="L14" s="25" t="s">
        <v>277</v>
      </c>
    </row>
    <row r="15" spans="2:12">
      <c r="B15" s="32"/>
      <c r="C15" s="3" t="s">
        <v>13</v>
      </c>
      <c r="D15" s="3" t="s">
        <v>282</v>
      </c>
      <c r="E15" s="3">
        <v>98</v>
      </c>
      <c r="F15" s="3">
        <v>91.278999999999996</v>
      </c>
      <c r="G15" s="3">
        <v>14</v>
      </c>
      <c r="H15" s="3">
        <v>18.25</v>
      </c>
      <c r="I15" s="3">
        <f t="shared" si="0"/>
        <v>73.693849999999998</v>
      </c>
      <c r="J15" s="3">
        <v>13</v>
      </c>
      <c r="K15" s="25" t="s">
        <v>283</v>
      </c>
      <c r="L15" s="25" t="s">
        <v>277</v>
      </c>
    </row>
    <row r="16" spans="2:12" ht="14.25" customHeight="1">
      <c r="B16" s="32"/>
      <c r="C16" s="3" t="s">
        <v>12</v>
      </c>
      <c r="D16" s="3" t="s">
        <v>284</v>
      </c>
      <c r="E16" s="3">
        <v>100</v>
      </c>
      <c r="F16" s="3">
        <v>91.98</v>
      </c>
      <c r="G16" s="3">
        <v>10</v>
      </c>
      <c r="H16" s="3">
        <v>15.5</v>
      </c>
      <c r="I16" s="3">
        <f t="shared" si="0"/>
        <v>73.662000000000006</v>
      </c>
      <c r="J16" s="3">
        <v>14</v>
      </c>
      <c r="K16" s="25" t="s">
        <v>285</v>
      </c>
      <c r="L16" s="25" t="s">
        <v>277</v>
      </c>
    </row>
    <row r="17" spans="2:12">
      <c r="B17" s="32"/>
      <c r="C17" s="3" t="s">
        <v>14</v>
      </c>
      <c r="D17" s="3" t="s">
        <v>286</v>
      </c>
      <c r="E17" s="3">
        <v>100</v>
      </c>
      <c r="F17" s="3">
        <v>86.841999999999999</v>
      </c>
      <c r="G17" s="3">
        <v>57</v>
      </c>
      <c r="H17" s="3">
        <v>28.5</v>
      </c>
      <c r="I17" s="3">
        <f t="shared" si="0"/>
        <v>73.572299999999998</v>
      </c>
      <c r="J17" s="3">
        <v>15</v>
      </c>
      <c r="K17" s="25"/>
      <c r="L17" s="25" t="s">
        <v>277</v>
      </c>
    </row>
    <row r="18" spans="2:12">
      <c r="B18" s="32"/>
      <c r="C18" s="3" t="s">
        <v>12</v>
      </c>
      <c r="D18" s="3" t="s">
        <v>287</v>
      </c>
      <c r="E18" s="3">
        <v>100</v>
      </c>
      <c r="F18" s="3">
        <v>89.352699999999999</v>
      </c>
      <c r="G18" s="3">
        <v>26</v>
      </c>
      <c r="H18" s="3">
        <v>20.75</v>
      </c>
      <c r="I18" s="3">
        <f t="shared" si="0"/>
        <v>73.266755000000003</v>
      </c>
      <c r="J18" s="3">
        <v>16</v>
      </c>
      <c r="K18" s="25" t="s">
        <v>280</v>
      </c>
      <c r="L18" s="25" t="s">
        <v>277</v>
      </c>
    </row>
    <row r="19" spans="2:12">
      <c r="B19" s="32"/>
      <c r="C19" s="3" t="s">
        <v>14</v>
      </c>
      <c r="D19" s="3" t="s">
        <v>288</v>
      </c>
      <c r="E19" s="3">
        <v>100</v>
      </c>
      <c r="F19" s="3">
        <v>87.891999999999996</v>
      </c>
      <c r="G19" s="3">
        <v>43</v>
      </c>
      <c r="H19" s="3">
        <v>24.25</v>
      </c>
      <c r="I19" s="3">
        <f t="shared" si="0"/>
        <v>73.192299999999989</v>
      </c>
      <c r="J19" s="3">
        <v>17</v>
      </c>
      <c r="K19" s="27"/>
      <c r="L19" s="25" t="s">
        <v>277</v>
      </c>
    </row>
    <row r="20" spans="2:12">
      <c r="B20" s="32"/>
      <c r="C20" s="3" t="s">
        <v>15</v>
      </c>
      <c r="D20" s="3" t="s">
        <v>289</v>
      </c>
      <c r="E20" s="3">
        <v>100</v>
      </c>
      <c r="F20" s="3">
        <v>86.929000000000002</v>
      </c>
      <c r="G20" s="3">
        <v>55</v>
      </c>
      <c r="H20" s="3">
        <v>26.5</v>
      </c>
      <c r="I20" s="3">
        <f t="shared" si="0"/>
        <v>73.12885</v>
      </c>
      <c r="J20" s="3">
        <v>18</v>
      </c>
      <c r="K20" s="25"/>
      <c r="L20" s="25" t="s">
        <v>277</v>
      </c>
    </row>
    <row r="21" spans="2:12">
      <c r="B21" s="32"/>
      <c r="C21" s="3" t="s">
        <v>290</v>
      </c>
      <c r="D21" s="3" t="s">
        <v>291</v>
      </c>
      <c r="E21" s="3">
        <v>100</v>
      </c>
      <c r="F21" s="3">
        <v>89.738</v>
      </c>
      <c r="G21" s="3">
        <v>23</v>
      </c>
      <c r="H21" s="3">
        <v>18.25</v>
      </c>
      <c r="I21" s="3">
        <f t="shared" si="0"/>
        <v>72.892200000000003</v>
      </c>
      <c r="J21" s="3">
        <v>19</v>
      </c>
      <c r="K21" s="25" t="s">
        <v>292</v>
      </c>
      <c r="L21" s="25" t="s">
        <v>277</v>
      </c>
    </row>
    <row r="22" spans="2:12">
      <c r="B22" s="32"/>
      <c r="C22" s="3" t="s">
        <v>13</v>
      </c>
      <c r="D22" s="3" t="s">
        <v>293</v>
      </c>
      <c r="E22" s="3">
        <v>98</v>
      </c>
      <c r="F22" s="3">
        <v>92.475999999999999</v>
      </c>
      <c r="G22" s="3">
        <v>6</v>
      </c>
      <c r="H22" s="3">
        <v>11.5</v>
      </c>
      <c r="I22" s="3">
        <f t="shared" si="0"/>
        <v>72.784400000000005</v>
      </c>
      <c r="J22" s="3">
        <v>20</v>
      </c>
      <c r="K22" s="25" t="s">
        <v>242</v>
      </c>
      <c r="L22" s="25" t="s">
        <v>294</v>
      </c>
    </row>
    <row r="23" spans="2:12">
      <c r="B23" s="32"/>
      <c r="C23" s="3" t="s">
        <v>16</v>
      </c>
      <c r="D23" s="3" t="s">
        <v>295</v>
      </c>
      <c r="E23" s="3">
        <v>96</v>
      </c>
      <c r="F23" s="3">
        <v>89.493300000000005</v>
      </c>
      <c r="G23" s="3">
        <v>25</v>
      </c>
      <c r="H23" s="3">
        <v>20</v>
      </c>
      <c r="I23" s="3">
        <f t="shared" si="0"/>
        <v>72.770645000000002</v>
      </c>
      <c r="J23" s="3">
        <v>21</v>
      </c>
      <c r="K23" s="25" t="s">
        <v>280</v>
      </c>
      <c r="L23" s="25" t="s">
        <v>294</v>
      </c>
    </row>
    <row r="24" spans="2:12">
      <c r="B24" s="32"/>
      <c r="C24" s="3" t="s">
        <v>16</v>
      </c>
      <c r="D24" s="3" t="s">
        <v>296</v>
      </c>
      <c r="E24" s="3">
        <v>100</v>
      </c>
      <c r="F24" s="3">
        <v>90.520799999999994</v>
      </c>
      <c r="G24" s="3">
        <v>17</v>
      </c>
      <c r="H24" s="3">
        <v>15.5</v>
      </c>
      <c r="I24" s="3">
        <f t="shared" si="0"/>
        <v>72.713519999999988</v>
      </c>
      <c r="J24" s="3">
        <v>22</v>
      </c>
      <c r="K24" s="25" t="s">
        <v>283</v>
      </c>
      <c r="L24" s="25" t="s">
        <v>294</v>
      </c>
    </row>
    <row r="25" spans="2:12">
      <c r="B25" s="32"/>
      <c r="C25" s="3" t="s">
        <v>16</v>
      </c>
      <c r="D25" s="3" t="s">
        <v>297</v>
      </c>
      <c r="E25" s="3">
        <v>100</v>
      </c>
      <c r="F25" s="3">
        <v>85.180599999999998</v>
      </c>
      <c r="G25" s="3">
        <v>69</v>
      </c>
      <c r="H25" s="3">
        <v>29</v>
      </c>
      <c r="I25" s="3">
        <f t="shared" si="0"/>
        <v>72.61739</v>
      </c>
      <c r="J25" s="3">
        <v>23</v>
      </c>
      <c r="L25" s="25" t="s">
        <v>294</v>
      </c>
    </row>
    <row r="26" spans="2:12">
      <c r="B26" s="32"/>
      <c r="C26" s="3" t="s">
        <v>15</v>
      </c>
      <c r="D26" s="3" t="s">
        <v>298</v>
      </c>
      <c r="E26" s="3">
        <v>98</v>
      </c>
      <c r="F26" s="3">
        <v>90.968000000000004</v>
      </c>
      <c r="G26" s="3">
        <v>15</v>
      </c>
      <c r="H26" s="3">
        <v>14</v>
      </c>
      <c r="I26" s="3">
        <f t="shared" si="0"/>
        <v>72.429200000000009</v>
      </c>
      <c r="J26" s="3">
        <v>24</v>
      </c>
      <c r="K26" s="25" t="s">
        <v>280</v>
      </c>
      <c r="L26" s="25" t="s">
        <v>294</v>
      </c>
    </row>
    <row r="27" spans="2:12">
      <c r="B27" s="32"/>
      <c r="C27" s="3" t="s">
        <v>13</v>
      </c>
      <c r="D27" s="3" t="s">
        <v>299</v>
      </c>
      <c r="E27" s="3">
        <v>100</v>
      </c>
      <c r="F27" s="3">
        <v>89.929249999999996</v>
      </c>
      <c r="G27" s="3">
        <v>22</v>
      </c>
      <c r="H27" s="3">
        <v>15.25</v>
      </c>
      <c r="I27" s="3">
        <f t="shared" si="0"/>
        <v>72.266512500000005</v>
      </c>
      <c r="J27" s="3">
        <v>25</v>
      </c>
      <c r="K27" s="25" t="s">
        <v>280</v>
      </c>
      <c r="L27" s="25" t="s">
        <v>294</v>
      </c>
    </row>
    <row r="28" spans="2:12">
      <c r="B28" s="32"/>
      <c r="C28" s="3" t="s">
        <v>15</v>
      </c>
      <c r="D28" s="3" t="s">
        <v>300</v>
      </c>
      <c r="E28" s="3">
        <v>100</v>
      </c>
      <c r="F28" s="3">
        <v>87.510999999999996</v>
      </c>
      <c r="G28" s="3">
        <v>48</v>
      </c>
      <c r="H28" s="3">
        <v>21</v>
      </c>
      <c r="I28" s="3">
        <f t="shared" si="0"/>
        <v>72.132149999999996</v>
      </c>
      <c r="J28" s="3">
        <v>26</v>
      </c>
      <c r="L28" s="25" t="s">
        <v>294</v>
      </c>
    </row>
    <row r="29" spans="2:12">
      <c r="B29" s="32" t="s">
        <v>301</v>
      </c>
      <c r="C29" s="3" t="s">
        <v>13</v>
      </c>
      <c r="D29" s="3" t="s">
        <v>302</v>
      </c>
      <c r="E29" s="3">
        <v>100</v>
      </c>
      <c r="F29" s="3">
        <v>89.135000000000005</v>
      </c>
      <c r="G29" s="3">
        <v>28</v>
      </c>
      <c r="H29" s="3">
        <v>16.75</v>
      </c>
      <c r="I29" s="3">
        <f t="shared" si="0"/>
        <v>72.125250000000008</v>
      </c>
      <c r="J29" s="3">
        <v>27</v>
      </c>
      <c r="K29" s="25"/>
      <c r="L29" s="25" t="s">
        <v>294</v>
      </c>
    </row>
    <row r="30" spans="2:12">
      <c r="B30" s="32"/>
      <c r="C30" s="3" t="s">
        <v>15</v>
      </c>
      <c r="D30" s="3" t="s">
        <v>22</v>
      </c>
      <c r="E30" s="3">
        <v>100</v>
      </c>
      <c r="F30" s="3">
        <v>90.949600000000004</v>
      </c>
      <c r="G30" s="3">
        <v>16</v>
      </c>
      <c r="H30" s="3">
        <v>8.5</v>
      </c>
      <c r="I30" s="3">
        <f t="shared" si="0"/>
        <v>71.24224000000001</v>
      </c>
      <c r="J30" s="3">
        <v>28</v>
      </c>
      <c r="K30" s="25" t="s">
        <v>243</v>
      </c>
      <c r="L30" s="25" t="s">
        <v>244</v>
      </c>
    </row>
    <row r="31" spans="2:12">
      <c r="B31" s="32"/>
      <c r="C31" s="3" t="s">
        <v>15</v>
      </c>
      <c r="D31" s="3" t="s">
        <v>23</v>
      </c>
      <c r="E31" s="3">
        <v>100</v>
      </c>
      <c r="F31" s="3">
        <v>86.805000000000007</v>
      </c>
      <c r="G31" s="3">
        <v>58</v>
      </c>
      <c r="H31" s="3">
        <v>19</v>
      </c>
      <c r="I31" s="3">
        <f t="shared" si="0"/>
        <v>71.173249999999996</v>
      </c>
      <c r="J31" s="3">
        <v>29</v>
      </c>
      <c r="K31" s="25"/>
      <c r="L31" s="25" t="s">
        <v>244</v>
      </c>
    </row>
    <row r="32" spans="2:12">
      <c r="B32" s="32"/>
      <c r="C32" s="3" t="s">
        <v>13</v>
      </c>
      <c r="D32" s="3" t="s">
        <v>245</v>
      </c>
      <c r="E32" s="3">
        <v>98</v>
      </c>
      <c r="F32" s="3">
        <v>90.150170000000003</v>
      </c>
      <c r="G32" s="3">
        <v>20</v>
      </c>
      <c r="H32" s="3">
        <v>11</v>
      </c>
      <c r="I32" s="3">
        <f t="shared" si="0"/>
        <v>71.147610499999999</v>
      </c>
      <c r="J32" s="3">
        <v>30</v>
      </c>
      <c r="K32" s="25"/>
      <c r="L32" s="25" t="s">
        <v>244</v>
      </c>
    </row>
    <row r="33" spans="2:12">
      <c r="B33" s="32"/>
      <c r="C33" s="3" t="s">
        <v>15</v>
      </c>
      <c r="D33" s="3" t="s">
        <v>24</v>
      </c>
      <c r="E33" s="3">
        <v>100</v>
      </c>
      <c r="F33" s="3">
        <v>90.037000000000006</v>
      </c>
      <c r="G33" s="3">
        <v>21</v>
      </c>
      <c r="H33" s="3">
        <v>9.5</v>
      </c>
      <c r="I33" s="3">
        <f t="shared" si="0"/>
        <v>70.899050000000003</v>
      </c>
      <c r="J33" s="3">
        <v>31</v>
      </c>
      <c r="K33" s="25"/>
      <c r="L33" s="25" t="s">
        <v>244</v>
      </c>
    </row>
    <row r="34" spans="2:12">
      <c r="B34" s="32"/>
      <c r="C34" s="3" t="s">
        <v>13</v>
      </c>
      <c r="D34" s="3" t="s">
        <v>246</v>
      </c>
      <c r="E34" s="3">
        <v>100</v>
      </c>
      <c r="F34" s="3">
        <v>88.99</v>
      </c>
      <c r="G34" s="3">
        <v>34</v>
      </c>
      <c r="H34" s="3">
        <v>11.5</v>
      </c>
      <c r="I34" s="3">
        <f t="shared" si="0"/>
        <v>70.718500000000006</v>
      </c>
      <c r="J34" s="3">
        <v>32</v>
      </c>
      <c r="K34" s="25"/>
      <c r="L34" s="25" t="s">
        <v>244</v>
      </c>
    </row>
    <row r="35" spans="2:12">
      <c r="B35" s="32"/>
      <c r="C35" s="3" t="s">
        <v>16</v>
      </c>
      <c r="D35" s="3" t="s">
        <v>25</v>
      </c>
      <c r="E35" s="3">
        <v>96</v>
      </c>
      <c r="F35" s="3">
        <v>88.485100000000003</v>
      </c>
      <c r="G35" s="3">
        <v>37</v>
      </c>
      <c r="H35" s="3">
        <v>14</v>
      </c>
      <c r="I35" s="3">
        <f t="shared" ref="I35:I54" si="1">E35*0.1+F35*0.65+H35*0.25</f>
        <v>70.61531500000001</v>
      </c>
      <c r="J35" s="3">
        <v>33</v>
      </c>
      <c r="K35" s="25"/>
      <c r="L35" s="25" t="s">
        <v>247</v>
      </c>
    </row>
    <row r="36" spans="2:12">
      <c r="B36" s="32"/>
      <c r="C36" s="3" t="s">
        <v>16</v>
      </c>
      <c r="D36" s="3" t="s">
        <v>26</v>
      </c>
      <c r="E36" s="3">
        <v>86</v>
      </c>
      <c r="F36" s="3">
        <v>87.9696</v>
      </c>
      <c r="G36" s="3">
        <v>42</v>
      </c>
      <c r="H36" s="3">
        <v>19</v>
      </c>
      <c r="I36" s="3">
        <f t="shared" si="1"/>
        <v>70.530240000000006</v>
      </c>
      <c r="J36" s="3">
        <v>34</v>
      </c>
      <c r="K36" s="25"/>
      <c r="L36" s="25" t="s">
        <v>248</v>
      </c>
    </row>
    <row r="37" spans="2:12">
      <c r="B37" s="32"/>
      <c r="C37" s="3" t="s">
        <v>12</v>
      </c>
      <c r="D37" s="3" t="s">
        <v>27</v>
      </c>
      <c r="E37" s="3">
        <v>100</v>
      </c>
      <c r="F37" s="3">
        <v>90.233999999999995</v>
      </c>
      <c r="G37" s="3">
        <v>19</v>
      </c>
      <c r="H37" s="3">
        <v>7.5</v>
      </c>
      <c r="I37" s="3">
        <f t="shared" si="1"/>
        <v>70.52709999999999</v>
      </c>
      <c r="J37" s="3">
        <v>35</v>
      </c>
      <c r="K37" s="25"/>
      <c r="L37" s="25" t="s">
        <v>249</v>
      </c>
    </row>
    <row r="38" spans="2:12">
      <c r="B38" s="32"/>
      <c r="C38" s="3" t="s">
        <v>15</v>
      </c>
      <c r="D38" s="3" t="s">
        <v>28</v>
      </c>
      <c r="E38" s="3">
        <v>100</v>
      </c>
      <c r="F38" s="3">
        <v>88.951999999999998</v>
      </c>
      <c r="G38" s="3">
        <v>35</v>
      </c>
      <c r="H38" s="3">
        <v>10.75</v>
      </c>
      <c r="I38" s="3">
        <f t="shared" si="1"/>
        <v>70.50630000000001</v>
      </c>
      <c r="J38" s="3">
        <v>36</v>
      </c>
      <c r="K38" s="25"/>
      <c r="L38" s="25" t="s">
        <v>250</v>
      </c>
    </row>
    <row r="39" spans="2:12">
      <c r="B39" s="32"/>
      <c r="C39" s="3" t="s">
        <v>13</v>
      </c>
      <c r="D39" s="3" t="s">
        <v>251</v>
      </c>
      <c r="E39" s="3">
        <v>100</v>
      </c>
      <c r="F39" s="3">
        <v>87.109200000000001</v>
      </c>
      <c r="G39" s="3">
        <v>52</v>
      </c>
      <c r="H39" s="3">
        <v>15.5</v>
      </c>
      <c r="I39" s="3">
        <f t="shared" si="1"/>
        <v>70.495980000000003</v>
      </c>
      <c r="J39" s="3">
        <v>37</v>
      </c>
      <c r="K39" s="25"/>
      <c r="L39" s="25" t="s">
        <v>250</v>
      </c>
    </row>
    <row r="40" spans="2:12">
      <c r="B40" s="32"/>
      <c r="C40" s="3" t="s">
        <v>252</v>
      </c>
      <c r="D40" s="3" t="s">
        <v>29</v>
      </c>
      <c r="E40" s="3">
        <v>100</v>
      </c>
      <c r="F40" s="3">
        <v>89.311300000000003</v>
      </c>
      <c r="G40" s="3">
        <v>27</v>
      </c>
      <c r="H40" s="3">
        <v>9.5</v>
      </c>
      <c r="I40" s="3">
        <f t="shared" si="1"/>
        <v>70.427345000000003</v>
      </c>
      <c r="J40" s="3">
        <v>38</v>
      </c>
      <c r="K40" s="25"/>
      <c r="L40" s="25" t="s">
        <v>250</v>
      </c>
    </row>
    <row r="41" spans="2:12">
      <c r="B41" s="32"/>
      <c r="C41" s="3" t="s">
        <v>14</v>
      </c>
      <c r="D41" s="3" t="s">
        <v>253</v>
      </c>
      <c r="E41" s="3">
        <v>94</v>
      </c>
      <c r="F41" s="3">
        <v>89.045000000000002</v>
      </c>
      <c r="G41" s="3">
        <v>31</v>
      </c>
      <c r="H41" s="3">
        <v>12.5</v>
      </c>
      <c r="I41" s="3">
        <f t="shared" si="1"/>
        <v>70.404250000000005</v>
      </c>
      <c r="J41" s="3">
        <v>39</v>
      </c>
      <c r="K41" s="25"/>
      <c r="L41" s="25" t="s">
        <v>250</v>
      </c>
    </row>
    <row r="42" spans="2:12">
      <c r="B42" s="32"/>
      <c r="C42" s="3" t="s">
        <v>15</v>
      </c>
      <c r="D42" s="3" t="s">
        <v>30</v>
      </c>
      <c r="E42" s="3">
        <v>100</v>
      </c>
      <c r="F42" s="3">
        <v>88.855000000000004</v>
      </c>
      <c r="G42" s="3">
        <v>36</v>
      </c>
      <c r="H42" s="3">
        <v>10.5</v>
      </c>
      <c r="I42" s="3">
        <f t="shared" si="1"/>
        <v>70.380750000000006</v>
      </c>
      <c r="J42" s="3">
        <v>40</v>
      </c>
      <c r="K42" s="25"/>
      <c r="L42" s="25" t="s">
        <v>254</v>
      </c>
    </row>
    <row r="43" spans="2:12">
      <c r="B43" s="32"/>
      <c r="C43" s="3" t="s">
        <v>14</v>
      </c>
      <c r="D43" s="3" t="s">
        <v>255</v>
      </c>
      <c r="E43" s="3">
        <v>100</v>
      </c>
      <c r="F43" s="3">
        <v>84.197000000000003</v>
      </c>
      <c r="G43" s="3">
        <v>72</v>
      </c>
      <c r="H43" s="3">
        <v>22.25</v>
      </c>
      <c r="I43" s="3">
        <f t="shared" si="1"/>
        <v>70.290549999999996</v>
      </c>
      <c r="J43" s="3">
        <v>41</v>
      </c>
      <c r="K43" s="25"/>
      <c r="L43" s="25" t="s">
        <v>254</v>
      </c>
    </row>
    <row r="44" spans="2:12">
      <c r="B44" s="32"/>
      <c r="C44" s="3" t="s">
        <v>13</v>
      </c>
      <c r="D44" s="3" t="s">
        <v>256</v>
      </c>
      <c r="E44" s="3">
        <v>100</v>
      </c>
      <c r="F44" s="3">
        <v>89.703999999999994</v>
      </c>
      <c r="G44" s="3">
        <v>24</v>
      </c>
      <c r="H44" s="3">
        <v>7.5</v>
      </c>
      <c r="I44" s="3">
        <f t="shared" si="1"/>
        <v>70.182600000000008</v>
      </c>
      <c r="J44" s="3">
        <v>42</v>
      </c>
      <c r="K44" s="25"/>
      <c r="L44" s="25" t="s">
        <v>254</v>
      </c>
    </row>
    <row r="45" spans="2:12">
      <c r="B45" s="32"/>
      <c r="C45" s="3" t="s">
        <v>257</v>
      </c>
      <c r="D45" s="3" t="s">
        <v>258</v>
      </c>
      <c r="E45" s="3">
        <v>100</v>
      </c>
      <c r="F45" s="3">
        <v>88.303399999999996</v>
      </c>
      <c r="G45" s="3">
        <v>40</v>
      </c>
      <c r="H45" s="3">
        <v>11</v>
      </c>
      <c r="I45" s="3">
        <f t="shared" si="1"/>
        <v>70.147210000000001</v>
      </c>
      <c r="J45" s="3">
        <v>43</v>
      </c>
      <c r="K45" s="25"/>
      <c r="L45" s="25" t="s">
        <v>254</v>
      </c>
    </row>
    <row r="46" spans="2:12">
      <c r="B46" s="32"/>
      <c r="C46" s="3" t="s">
        <v>12</v>
      </c>
      <c r="D46" s="3" t="s">
        <v>259</v>
      </c>
      <c r="E46" s="3">
        <v>98</v>
      </c>
      <c r="F46" s="3">
        <v>83.908199999999994</v>
      </c>
      <c r="G46" s="3">
        <v>74</v>
      </c>
      <c r="H46" s="3">
        <v>23</v>
      </c>
      <c r="I46" s="3">
        <f t="shared" si="1"/>
        <v>70.090329999999994</v>
      </c>
      <c r="J46" s="3">
        <v>44</v>
      </c>
      <c r="K46" s="25"/>
      <c r="L46" s="25" t="s">
        <v>254</v>
      </c>
    </row>
    <row r="47" spans="2:12">
      <c r="B47" s="32"/>
      <c r="C47" s="3" t="s">
        <v>12</v>
      </c>
      <c r="D47" s="3" t="s">
        <v>31</v>
      </c>
      <c r="E47" s="3">
        <v>100</v>
      </c>
      <c r="F47" s="3">
        <v>86.472499999999997</v>
      </c>
      <c r="G47" s="3">
        <v>59</v>
      </c>
      <c r="H47" s="3">
        <v>15.5</v>
      </c>
      <c r="I47" s="3">
        <f t="shared" si="1"/>
        <v>70.082124999999991</v>
      </c>
      <c r="J47" s="3">
        <v>45</v>
      </c>
      <c r="K47" s="25"/>
      <c r="L47" s="25" t="s">
        <v>260</v>
      </c>
    </row>
    <row r="48" spans="2:12">
      <c r="B48" s="32"/>
      <c r="C48" s="3" t="s">
        <v>13</v>
      </c>
      <c r="D48" s="3" t="s">
        <v>261</v>
      </c>
      <c r="E48" s="3">
        <v>100</v>
      </c>
      <c r="F48" s="3">
        <v>88.319500000000005</v>
      </c>
      <c r="G48" s="3">
        <v>39</v>
      </c>
      <c r="H48" s="3">
        <v>10.25</v>
      </c>
      <c r="I48" s="3">
        <f t="shared" si="1"/>
        <v>69.970175000000012</v>
      </c>
      <c r="J48" s="3">
        <v>46</v>
      </c>
      <c r="K48" s="25"/>
      <c r="L48" s="25" t="s">
        <v>260</v>
      </c>
    </row>
    <row r="49" spans="2:12">
      <c r="B49" s="32"/>
      <c r="C49" s="3" t="s">
        <v>12</v>
      </c>
      <c r="D49" s="3" t="s">
        <v>32</v>
      </c>
      <c r="E49" s="3">
        <v>100</v>
      </c>
      <c r="F49" s="3">
        <v>86.1</v>
      </c>
      <c r="G49" s="3">
        <v>61</v>
      </c>
      <c r="H49" s="3">
        <v>15</v>
      </c>
      <c r="I49" s="3">
        <f t="shared" si="1"/>
        <v>69.715000000000003</v>
      </c>
      <c r="J49" s="3">
        <v>47</v>
      </c>
      <c r="K49" s="25"/>
      <c r="L49" s="25" t="s">
        <v>260</v>
      </c>
    </row>
    <row r="50" spans="2:12">
      <c r="B50" s="32"/>
      <c r="C50" s="3" t="s">
        <v>13</v>
      </c>
      <c r="D50" s="3" t="s">
        <v>262</v>
      </c>
      <c r="E50" s="3">
        <v>100</v>
      </c>
      <c r="F50" s="3">
        <v>88.001000000000005</v>
      </c>
      <c r="G50" s="3">
        <v>41</v>
      </c>
      <c r="H50" s="3">
        <v>10</v>
      </c>
      <c r="I50" s="3">
        <f t="shared" si="1"/>
        <v>69.700649999999996</v>
      </c>
      <c r="J50" s="3">
        <v>48</v>
      </c>
      <c r="K50" s="25"/>
      <c r="L50" s="25" t="s">
        <v>260</v>
      </c>
    </row>
    <row r="51" spans="2:12">
      <c r="B51" s="32"/>
      <c r="C51" s="3" t="s">
        <v>12</v>
      </c>
      <c r="D51" s="3" t="s">
        <v>33</v>
      </c>
      <c r="E51" s="3">
        <v>100</v>
      </c>
      <c r="F51" s="3">
        <v>87.66</v>
      </c>
      <c r="G51" s="3">
        <v>46</v>
      </c>
      <c r="H51" s="3">
        <v>10.75</v>
      </c>
      <c r="I51" s="3">
        <f t="shared" si="1"/>
        <v>69.666499999999999</v>
      </c>
      <c r="J51" s="3">
        <v>49</v>
      </c>
      <c r="K51" s="25"/>
      <c r="L51" s="25" t="s">
        <v>263</v>
      </c>
    </row>
    <row r="52" spans="2:12">
      <c r="B52" s="32"/>
      <c r="C52" s="3" t="s">
        <v>12</v>
      </c>
      <c r="D52" s="3" t="s">
        <v>34</v>
      </c>
      <c r="E52" s="3">
        <v>96</v>
      </c>
      <c r="F52" s="3">
        <v>90.453299999999999</v>
      </c>
      <c r="G52" s="3">
        <v>18</v>
      </c>
      <c r="H52" s="3">
        <v>5</v>
      </c>
      <c r="I52" s="3">
        <f t="shared" si="1"/>
        <v>69.644644999999997</v>
      </c>
      <c r="J52" s="3">
        <v>50</v>
      </c>
      <c r="K52" s="25"/>
      <c r="L52" s="25" t="s">
        <v>264</v>
      </c>
    </row>
    <row r="53" spans="2:12">
      <c r="B53" s="32"/>
      <c r="C53" s="3" t="s">
        <v>12</v>
      </c>
      <c r="D53" s="3" t="s">
        <v>35</v>
      </c>
      <c r="E53" s="3">
        <v>100</v>
      </c>
      <c r="F53" s="3">
        <v>86.406000000000006</v>
      </c>
      <c r="G53" s="3">
        <v>60</v>
      </c>
      <c r="H53" s="3">
        <v>13.5</v>
      </c>
      <c r="I53" s="3">
        <f t="shared" si="1"/>
        <v>69.538900000000012</v>
      </c>
      <c r="J53" s="3">
        <v>51</v>
      </c>
      <c r="K53" s="25"/>
      <c r="L53" s="25" t="s">
        <v>265</v>
      </c>
    </row>
    <row r="54" spans="2:12">
      <c r="B54" s="32"/>
      <c r="C54" s="3" t="s">
        <v>15</v>
      </c>
      <c r="D54" s="3" t="s">
        <v>36</v>
      </c>
      <c r="E54" s="3">
        <v>100</v>
      </c>
      <c r="F54" s="3">
        <v>87.542000000000002</v>
      </c>
      <c r="G54" s="3">
        <v>47</v>
      </c>
      <c r="H54" s="3">
        <v>10.5</v>
      </c>
      <c r="I54" s="3">
        <f t="shared" si="1"/>
        <v>69.527299999999997</v>
      </c>
      <c r="J54" s="3">
        <v>52</v>
      </c>
      <c r="K54" s="25"/>
      <c r="L54" s="25" t="s">
        <v>266</v>
      </c>
    </row>
    <row r="55" spans="2:12">
      <c r="B55" s="25"/>
      <c r="C55" s="3" t="s">
        <v>16</v>
      </c>
      <c r="D55" s="3" t="s">
        <v>37</v>
      </c>
      <c r="E55" s="3">
        <v>98</v>
      </c>
      <c r="F55" s="3">
        <v>89.124300000000005</v>
      </c>
      <c r="G55" s="3">
        <v>29</v>
      </c>
      <c r="H55" s="3">
        <v>7</v>
      </c>
      <c r="I55" s="3">
        <f t="shared" ref="I55:I79" si="2">E55*0.1+F55*0.65+H55*0.25</f>
        <v>69.480795000000001</v>
      </c>
      <c r="J55" s="3">
        <v>53</v>
      </c>
      <c r="K55" s="25"/>
      <c r="L55" s="25"/>
    </row>
    <row r="56" spans="2:12">
      <c r="B56" s="25"/>
      <c r="C56" s="3" t="s">
        <v>15</v>
      </c>
      <c r="D56" s="3" t="s">
        <v>38</v>
      </c>
      <c r="E56" s="3">
        <v>100</v>
      </c>
      <c r="F56" s="3">
        <v>84.155749999999998</v>
      </c>
      <c r="G56" s="3">
        <v>73</v>
      </c>
      <c r="H56" s="3">
        <v>19</v>
      </c>
      <c r="I56" s="3">
        <f t="shared" si="2"/>
        <v>69.451237499999991</v>
      </c>
      <c r="J56" s="3">
        <v>54</v>
      </c>
      <c r="K56" s="25"/>
      <c r="L56" s="25"/>
    </row>
    <row r="57" spans="2:12">
      <c r="B57" s="25"/>
      <c r="C57" s="3" t="s">
        <v>12</v>
      </c>
      <c r="D57" s="3" t="s">
        <v>39</v>
      </c>
      <c r="E57" s="3">
        <v>100</v>
      </c>
      <c r="F57" s="3">
        <v>85.224400000000003</v>
      </c>
      <c r="G57" s="3">
        <v>68</v>
      </c>
      <c r="H57" s="3">
        <v>15.75</v>
      </c>
      <c r="I57" s="3">
        <f t="shared" si="2"/>
        <v>69.333359999999999</v>
      </c>
      <c r="J57" s="3">
        <v>55</v>
      </c>
      <c r="K57" s="25"/>
      <c r="L57" s="25"/>
    </row>
    <row r="58" spans="2:12">
      <c r="B58" s="25"/>
      <c r="C58" s="3" t="s">
        <v>16</v>
      </c>
      <c r="D58" s="3" t="s">
        <v>40</v>
      </c>
      <c r="E58" s="3">
        <v>100</v>
      </c>
      <c r="F58" s="3">
        <v>88.334800000000001</v>
      </c>
      <c r="G58" s="3">
        <v>38</v>
      </c>
      <c r="H58" s="3">
        <v>7.5</v>
      </c>
      <c r="I58" s="3">
        <f t="shared" si="2"/>
        <v>69.292619999999999</v>
      </c>
      <c r="J58" s="3">
        <v>56</v>
      </c>
      <c r="K58" s="25"/>
      <c r="L58" s="25"/>
    </row>
    <row r="59" spans="2:12">
      <c r="B59" s="25"/>
      <c r="C59" s="3" t="s">
        <v>13</v>
      </c>
      <c r="D59" s="3" t="s">
        <v>267</v>
      </c>
      <c r="E59" s="3">
        <v>100</v>
      </c>
      <c r="F59" s="3">
        <v>84.537999999999997</v>
      </c>
      <c r="G59" s="3">
        <v>70</v>
      </c>
      <c r="H59" s="3">
        <v>17.25</v>
      </c>
      <c r="I59" s="3">
        <f t="shared" si="2"/>
        <v>69.262200000000007</v>
      </c>
      <c r="J59" s="3">
        <v>57</v>
      </c>
      <c r="K59" s="25"/>
      <c r="L59" s="25"/>
    </row>
    <row r="60" spans="2:12">
      <c r="B60" s="25"/>
      <c r="C60" s="3" t="s">
        <v>16</v>
      </c>
      <c r="D60" s="3" t="s">
        <v>41</v>
      </c>
      <c r="E60" s="3">
        <v>98</v>
      </c>
      <c r="F60" s="3">
        <v>88.994900000000001</v>
      </c>
      <c r="G60" s="3">
        <v>33</v>
      </c>
      <c r="H60" s="3">
        <v>6</v>
      </c>
      <c r="I60" s="3">
        <f t="shared" si="2"/>
        <v>69.146685000000005</v>
      </c>
      <c r="J60" s="3">
        <v>58</v>
      </c>
      <c r="K60" s="25"/>
      <c r="L60" s="25"/>
    </row>
    <row r="61" spans="2:12">
      <c r="B61" s="25"/>
      <c r="C61" s="3" t="s">
        <v>16</v>
      </c>
      <c r="D61" s="3" t="s">
        <v>42</v>
      </c>
      <c r="E61" s="3">
        <v>100</v>
      </c>
      <c r="F61" s="3">
        <v>89.033500000000004</v>
      </c>
      <c r="G61" s="3">
        <v>32</v>
      </c>
      <c r="H61" s="3">
        <v>5</v>
      </c>
      <c r="I61" s="3">
        <f t="shared" si="2"/>
        <v>69.121775000000014</v>
      </c>
      <c r="J61" s="3">
        <v>59</v>
      </c>
      <c r="K61" s="25"/>
      <c r="L61" s="25"/>
    </row>
    <row r="62" spans="2:12">
      <c r="B62" s="25"/>
      <c r="C62" s="3" t="s">
        <v>16</v>
      </c>
      <c r="D62" s="3" t="s">
        <v>43</v>
      </c>
      <c r="E62" s="3">
        <v>98</v>
      </c>
      <c r="F62" s="3">
        <v>87.489000000000004</v>
      </c>
      <c r="G62" s="3">
        <v>49</v>
      </c>
      <c r="H62" s="3">
        <v>9.5</v>
      </c>
      <c r="I62" s="3">
        <f t="shared" si="2"/>
        <v>69.042850000000001</v>
      </c>
      <c r="J62" s="3">
        <v>60</v>
      </c>
      <c r="K62" s="25"/>
      <c r="L62" s="25"/>
    </row>
    <row r="63" spans="2:12">
      <c r="B63" s="25"/>
      <c r="C63" s="3" t="s">
        <v>12</v>
      </c>
      <c r="D63" s="3" t="s">
        <v>44</v>
      </c>
      <c r="E63" s="3">
        <v>100</v>
      </c>
      <c r="F63" s="3">
        <v>82.249200000000002</v>
      </c>
      <c r="G63" s="3">
        <v>78</v>
      </c>
      <c r="H63" s="3">
        <v>22</v>
      </c>
      <c r="I63" s="3">
        <f t="shared" si="2"/>
        <v>68.961980000000011</v>
      </c>
      <c r="J63" s="3">
        <v>61</v>
      </c>
      <c r="K63" s="25"/>
      <c r="L63" s="25"/>
    </row>
    <row r="64" spans="2:12">
      <c r="B64" s="25"/>
      <c r="C64" s="3" t="s">
        <v>14</v>
      </c>
      <c r="D64" s="3" t="s">
        <v>268</v>
      </c>
      <c r="E64" s="3">
        <v>98</v>
      </c>
      <c r="F64" s="3">
        <v>87.225999999999999</v>
      </c>
      <c r="G64" s="3">
        <v>51</v>
      </c>
      <c r="H64" s="3">
        <v>9.5</v>
      </c>
      <c r="I64" s="3">
        <f t="shared" si="2"/>
        <v>68.871899999999997</v>
      </c>
      <c r="J64" s="3">
        <v>62</v>
      </c>
      <c r="K64" s="25"/>
      <c r="L64" s="25"/>
    </row>
    <row r="65" spans="2:12">
      <c r="B65" s="25"/>
      <c r="C65" s="3" t="s">
        <v>16</v>
      </c>
      <c r="D65" s="3" t="s">
        <v>45</v>
      </c>
      <c r="E65" s="3">
        <v>100</v>
      </c>
      <c r="F65" s="3">
        <v>87.782300000000006</v>
      </c>
      <c r="G65" s="3">
        <v>44</v>
      </c>
      <c r="H65" s="3">
        <v>7</v>
      </c>
      <c r="I65" s="3">
        <f t="shared" si="2"/>
        <v>68.808495000000008</v>
      </c>
      <c r="J65" s="3">
        <v>63</v>
      </c>
      <c r="K65" s="25"/>
      <c r="L65" s="25"/>
    </row>
    <row r="66" spans="2:12">
      <c r="B66" s="25"/>
      <c r="C66" s="3" t="s">
        <v>16</v>
      </c>
      <c r="D66" s="3" t="s">
        <v>46</v>
      </c>
      <c r="E66" s="3">
        <v>100</v>
      </c>
      <c r="F66" s="3">
        <v>85.760900000000007</v>
      </c>
      <c r="G66" s="3">
        <v>62</v>
      </c>
      <c r="H66" s="3">
        <v>12.25</v>
      </c>
      <c r="I66" s="3">
        <f t="shared" si="2"/>
        <v>68.807085000000001</v>
      </c>
      <c r="J66" s="3">
        <v>64</v>
      </c>
      <c r="K66" s="25"/>
      <c r="L66" s="25"/>
    </row>
    <row r="67" spans="2:12">
      <c r="B67" s="25"/>
      <c r="C67" s="3" t="s">
        <v>14</v>
      </c>
      <c r="D67" s="3" t="s">
        <v>269</v>
      </c>
      <c r="E67" s="3">
        <v>100</v>
      </c>
      <c r="F67" s="3">
        <v>86.850999999999999</v>
      </c>
      <c r="G67" s="3">
        <v>56</v>
      </c>
      <c r="H67" s="3">
        <v>9</v>
      </c>
      <c r="I67" s="3">
        <f t="shared" si="2"/>
        <v>68.703149999999994</v>
      </c>
      <c r="J67" s="3">
        <v>65</v>
      </c>
      <c r="K67" s="25"/>
      <c r="L67" s="25"/>
    </row>
    <row r="68" spans="2:12">
      <c r="B68" s="25"/>
      <c r="C68" s="3" t="s">
        <v>270</v>
      </c>
      <c r="D68" s="3" t="s">
        <v>271</v>
      </c>
      <c r="E68" s="3">
        <v>96</v>
      </c>
      <c r="F68" s="3">
        <v>85.373699999999999</v>
      </c>
      <c r="G68" s="3">
        <v>65</v>
      </c>
      <c r="H68" s="3">
        <v>14</v>
      </c>
      <c r="I68" s="3">
        <f t="shared" si="2"/>
        <v>68.592905000000002</v>
      </c>
      <c r="J68" s="3">
        <v>66</v>
      </c>
      <c r="K68" s="25"/>
      <c r="L68" s="25"/>
    </row>
    <row r="69" spans="2:12">
      <c r="B69" s="25"/>
      <c r="C69" s="3" t="s">
        <v>14</v>
      </c>
      <c r="D69" s="3" t="s">
        <v>272</v>
      </c>
      <c r="E69" s="3">
        <v>100</v>
      </c>
      <c r="F69" s="3">
        <v>85.296000000000006</v>
      </c>
      <c r="G69" s="3">
        <v>67</v>
      </c>
      <c r="H69" s="3">
        <v>12.375</v>
      </c>
      <c r="I69" s="3">
        <f t="shared" si="2"/>
        <v>68.536150000000006</v>
      </c>
      <c r="J69" s="3">
        <v>67</v>
      </c>
      <c r="K69" s="25"/>
      <c r="L69" s="25"/>
    </row>
    <row r="70" spans="2:12">
      <c r="B70" s="25"/>
      <c r="C70" s="3" t="s">
        <v>15</v>
      </c>
      <c r="D70" s="3" t="s">
        <v>47</v>
      </c>
      <c r="E70" s="3">
        <v>100</v>
      </c>
      <c r="F70" s="3">
        <v>87.69</v>
      </c>
      <c r="G70" s="3">
        <v>45</v>
      </c>
      <c r="H70" s="3">
        <v>5.75</v>
      </c>
      <c r="I70" s="3">
        <f t="shared" si="2"/>
        <v>68.436000000000007</v>
      </c>
      <c r="J70" s="3">
        <v>68</v>
      </c>
      <c r="K70" s="25"/>
      <c r="L70" s="25"/>
    </row>
    <row r="71" spans="2:12">
      <c r="B71" s="25"/>
      <c r="C71" s="3" t="s">
        <v>15</v>
      </c>
      <c r="D71" s="3" t="s">
        <v>48</v>
      </c>
      <c r="E71" s="3">
        <v>94</v>
      </c>
      <c r="F71" s="3">
        <v>85.645790000000005</v>
      </c>
      <c r="G71" s="3">
        <v>63</v>
      </c>
      <c r="H71" s="3">
        <v>12.25</v>
      </c>
      <c r="I71" s="3">
        <f t="shared" si="2"/>
        <v>68.132263500000008</v>
      </c>
      <c r="J71" s="3">
        <v>69</v>
      </c>
      <c r="K71" s="25"/>
      <c r="L71" s="25"/>
    </row>
    <row r="72" spans="2:12">
      <c r="B72" s="25"/>
      <c r="C72" s="3" t="s">
        <v>273</v>
      </c>
      <c r="D72" s="3" t="s">
        <v>49</v>
      </c>
      <c r="E72" s="3">
        <v>98</v>
      </c>
      <c r="F72" s="3">
        <v>87.049400000000006</v>
      </c>
      <c r="G72" s="3">
        <v>53</v>
      </c>
      <c r="H72" s="3">
        <v>6</v>
      </c>
      <c r="I72" s="3">
        <f t="shared" si="2"/>
        <v>67.882110000000011</v>
      </c>
      <c r="J72" s="3">
        <v>70</v>
      </c>
      <c r="K72" s="25"/>
      <c r="L72" s="25"/>
    </row>
    <row r="73" spans="2:12">
      <c r="B73" s="25"/>
      <c r="C73" s="3" t="s">
        <v>13</v>
      </c>
      <c r="D73" s="3" t="s">
        <v>274</v>
      </c>
      <c r="E73" s="3">
        <v>100</v>
      </c>
      <c r="F73" s="3">
        <v>87.291600000000003</v>
      </c>
      <c r="G73" s="3">
        <v>50</v>
      </c>
      <c r="H73" s="3">
        <v>4.25</v>
      </c>
      <c r="I73" s="3">
        <f t="shared" si="2"/>
        <v>67.802040000000005</v>
      </c>
      <c r="J73" s="3">
        <v>71</v>
      </c>
      <c r="K73" s="25"/>
      <c r="L73" s="25"/>
    </row>
    <row r="74" spans="2:12">
      <c r="B74" s="25"/>
      <c r="C74" s="3" t="s">
        <v>12</v>
      </c>
      <c r="D74" s="3" t="s">
        <v>50</v>
      </c>
      <c r="E74" s="3">
        <v>90</v>
      </c>
      <c r="F74" s="3">
        <v>89.070999999999998</v>
      </c>
      <c r="G74" s="3">
        <v>30</v>
      </c>
      <c r="H74" s="3">
        <v>3.5</v>
      </c>
      <c r="I74" s="3">
        <f t="shared" si="2"/>
        <v>67.771150000000006</v>
      </c>
      <c r="J74" s="3">
        <v>72</v>
      </c>
      <c r="K74" s="25"/>
      <c r="L74" s="25"/>
    </row>
    <row r="75" spans="2:12">
      <c r="B75" s="25"/>
      <c r="C75" s="3" t="s">
        <v>14</v>
      </c>
      <c r="D75" s="3" t="s">
        <v>276</v>
      </c>
      <c r="E75" s="3">
        <v>98</v>
      </c>
      <c r="F75" s="3">
        <v>85.356999999999999</v>
      </c>
      <c r="G75" s="3">
        <v>66</v>
      </c>
      <c r="H75" s="3">
        <v>9.5</v>
      </c>
      <c r="I75" s="3">
        <f t="shared" si="2"/>
        <v>67.657049999999998</v>
      </c>
      <c r="J75" s="3">
        <v>73</v>
      </c>
      <c r="K75" s="25"/>
      <c r="L75" s="25"/>
    </row>
    <row r="76" spans="2:12">
      <c r="B76" s="25"/>
      <c r="C76" s="3" t="s">
        <v>15</v>
      </c>
      <c r="D76" s="3" t="s">
        <v>51</v>
      </c>
      <c r="E76" s="3">
        <v>92</v>
      </c>
      <c r="F76" s="3">
        <v>85.389080000000007</v>
      </c>
      <c r="G76" s="3">
        <v>64</v>
      </c>
      <c r="H76" s="3">
        <v>11</v>
      </c>
      <c r="I76" s="3">
        <f t="shared" si="2"/>
        <v>67.452902000000009</v>
      </c>
      <c r="J76" s="3">
        <v>74</v>
      </c>
      <c r="K76" s="25"/>
      <c r="L76" s="25"/>
    </row>
    <row r="77" spans="2:12">
      <c r="B77" s="25"/>
      <c r="C77" s="3" t="s">
        <v>16</v>
      </c>
      <c r="D77" s="3" t="s">
        <v>52</v>
      </c>
      <c r="E77" s="3">
        <v>98</v>
      </c>
      <c r="F77" s="3">
        <v>81.416799999999995</v>
      </c>
      <c r="G77" s="3">
        <v>79</v>
      </c>
      <c r="H77" s="3">
        <v>18.5</v>
      </c>
      <c r="I77" s="3">
        <f t="shared" si="2"/>
        <v>67.345919999999992</v>
      </c>
      <c r="J77" s="3">
        <v>75</v>
      </c>
      <c r="K77" s="25"/>
      <c r="L77" s="25"/>
    </row>
    <row r="78" spans="2:12">
      <c r="B78" s="25"/>
      <c r="C78" s="3" t="s">
        <v>15</v>
      </c>
      <c r="D78" s="3" t="s">
        <v>53</v>
      </c>
      <c r="E78" s="3">
        <v>98</v>
      </c>
      <c r="F78" s="3">
        <v>83.358999999999995</v>
      </c>
      <c r="G78" s="3">
        <v>76</v>
      </c>
      <c r="H78" s="3">
        <v>13</v>
      </c>
      <c r="I78" s="3">
        <f t="shared" si="2"/>
        <v>67.233350000000002</v>
      </c>
      <c r="J78" s="3">
        <v>76</v>
      </c>
      <c r="K78" s="25"/>
      <c r="L78" s="25"/>
    </row>
    <row r="79" spans="2:12">
      <c r="B79" s="25"/>
      <c r="C79" s="3" t="s">
        <v>14</v>
      </c>
      <c r="D79" s="3" t="s">
        <v>275</v>
      </c>
      <c r="E79" s="3">
        <v>100</v>
      </c>
      <c r="F79" s="3">
        <v>83.632000000000005</v>
      </c>
      <c r="G79" s="3">
        <v>75</v>
      </c>
      <c r="H79" s="3">
        <v>10</v>
      </c>
      <c r="I79" s="3">
        <f t="shared" si="2"/>
        <v>66.860800000000012</v>
      </c>
      <c r="J79" s="3">
        <v>77</v>
      </c>
      <c r="K79" s="25"/>
      <c r="L79" s="25"/>
    </row>
  </sheetData>
  <sortState ref="B3:K79">
    <sortCondition descending="1" ref="I3:I79"/>
  </sortState>
  <mergeCells count="4">
    <mergeCell ref="B1:L1"/>
    <mergeCell ref="B3:B10"/>
    <mergeCell ref="B11:B28"/>
    <mergeCell ref="B29:B54"/>
  </mergeCells>
  <phoneticPr fontId="3" type="noConversion"/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59"/>
  <sheetViews>
    <sheetView topLeftCell="A25" workbookViewId="0">
      <selection activeCell="K11" sqref="K11"/>
    </sheetView>
  </sheetViews>
  <sheetFormatPr defaultRowHeight="13.5"/>
  <cols>
    <col min="1" max="1" width="5.25" style="6" customWidth="1"/>
    <col min="2" max="2" width="9" style="6"/>
    <col min="3" max="3" width="12.375" style="6" customWidth="1"/>
    <col min="4" max="4" width="11.5" style="6" customWidth="1"/>
    <col min="5" max="10" width="9" style="6"/>
    <col min="11" max="11" width="20.625" style="6" customWidth="1"/>
    <col min="12" max="12" width="11.75" style="6" customWidth="1"/>
    <col min="13" max="16384" width="9" style="6"/>
  </cols>
  <sheetData>
    <row r="1" spans="2:12" s="4" customFormat="1" ht="25.5" customHeight="1">
      <c r="B1" s="33" t="s">
        <v>54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s="5" customFormat="1" ht="23.25" customHeight="1">
      <c r="B2" s="1" t="s">
        <v>5</v>
      </c>
      <c r="C2" s="1" t="s">
        <v>0</v>
      </c>
      <c r="D2" s="1" t="s">
        <v>6</v>
      </c>
      <c r="E2" s="1" t="s">
        <v>1</v>
      </c>
      <c r="F2" s="1" t="s">
        <v>2</v>
      </c>
      <c r="G2" s="1" t="s">
        <v>7</v>
      </c>
      <c r="H2" s="1" t="s">
        <v>3</v>
      </c>
      <c r="I2" s="1" t="s">
        <v>4</v>
      </c>
      <c r="J2" s="1" t="s">
        <v>8</v>
      </c>
      <c r="K2" s="2" t="s">
        <v>9</v>
      </c>
      <c r="L2" s="1" t="s">
        <v>10</v>
      </c>
    </row>
    <row r="3" spans="2:12" ht="18" customHeight="1">
      <c r="B3" s="34" t="s">
        <v>186</v>
      </c>
      <c r="C3" s="8" t="s">
        <v>55</v>
      </c>
      <c r="D3" s="8" t="s">
        <v>60</v>
      </c>
      <c r="E3" s="8">
        <v>100</v>
      </c>
      <c r="F3" s="8">
        <v>89.201300000000003</v>
      </c>
      <c r="G3" s="8">
        <v>15</v>
      </c>
      <c r="H3" s="8">
        <v>34.25</v>
      </c>
      <c r="I3" s="8">
        <f t="shared" ref="I3:I34" si="0">E3*0.1+F3*0.65+H3*0.25</f>
        <v>76.543345000000002</v>
      </c>
      <c r="J3" s="8">
        <v>1</v>
      </c>
      <c r="K3" s="6" t="s">
        <v>216</v>
      </c>
      <c r="L3" s="7" t="s">
        <v>203</v>
      </c>
    </row>
    <row r="4" spans="2:12" ht="18" customHeight="1">
      <c r="B4" s="35"/>
      <c r="C4" s="8" t="s">
        <v>56</v>
      </c>
      <c r="D4" s="8" t="s">
        <v>61</v>
      </c>
      <c r="E4" s="8">
        <v>100</v>
      </c>
      <c r="F4" s="8">
        <v>91.772000000000006</v>
      </c>
      <c r="G4" s="8">
        <v>5</v>
      </c>
      <c r="H4" s="8">
        <v>27</v>
      </c>
      <c r="I4" s="8">
        <f t="shared" si="0"/>
        <v>76.401800000000009</v>
      </c>
      <c r="J4" s="8">
        <v>2</v>
      </c>
      <c r="K4" s="7" t="s">
        <v>199</v>
      </c>
      <c r="L4" s="7" t="s">
        <v>203</v>
      </c>
    </row>
    <row r="5" spans="2:12" ht="18" customHeight="1">
      <c r="B5" s="35"/>
      <c r="C5" s="8" t="s">
        <v>57</v>
      </c>
      <c r="D5" s="8" t="s">
        <v>62</v>
      </c>
      <c r="E5" s="8">
        <v>100</v>
      </c>
      <c r="F5" s="8">
        <v>92.805300000000003</v>
      </c>
      <c r="G5" s="8">
        <v>3</v>
      </c>
      <c r="H5" s="8">
        <v>23.875</v>
      </c>
      <c r="I5" s="8">
        <f t="shared" si="0"/>
        <v>76.292195000000007</v>
      </c>
      <c r="J5" s="8">
        <v>3</v>
      </c>
      <c r="K5" s="7" t="s">
        <v>191</v>
      </c>
      <c r="L5" s="7" t="s">
        <v>203</v>
      </c>
    </row>
    <row r="6" spans="2:12" ht="18" customHeight="1">
      <c r="B6" s="35"/>
      <c r="C6" s="8" t="s">
        <v>58</v>
      </c>
      <c r="D6" s="9" t="s">
        <v>63</v>
      </c>
      <c r="E6" s="8">
        <v>100</v>
      </c>
      <c r="F6" s="8">
        <v>92.859499999999997</v>
      </c>
      <c r="G6" s="8">
        <v>2</v>
      </c>
      <c r="H6" s="8">
        <v>23.5</v>
      </c>
      <c r="I6" s="8">
        <f t="shared" si="0"/>
        <v>76.233675000000005</v>
      </c>
      <c r="J6" s="8">
        <v>4</v>
      </c>
      <c r="K6" s="7" t="s">
        <v>190</v>
      </c>
      <c r="L6" s="7" t="s">
        <v>203</v>
      </c>
    </row>
    <row r="7" spans="2:12" ht="18" customHeight="1">
      <c r="B7" s="36"/>
      <c r="C7" s="8" t="s">
        <v>55</v>
      </c>
      <c r="D7" s="8" t="s">
        <v>64</v>
      </c>
      <c r="E7" s="8">
        <v>100</v>
      </c>
      <c r="F7" s="8">
        <v>93.322599999999994</v>
      </c>
      <c r="G7" s="8">
        <v>1</v>
      </c>
      <c r="H7" s="8">
        <v>21.25</v>
      </c>
      <c r="I7" s="8">
        <f t="shared" si="0"/>
        <v>75.972189999999998</v>
      </c>
      <c r="J7" s="8">
        <v>5</v>
      </c>
      <c r="K7" s="7" t="s">
        <v>190</v>
      </c>
      <c r="L7" s="7" t="s">
        <v>203</v>
      </c>
    </row>
    <row r="8" spans="2:12" ht="18" customHeight="1">
      <c r="B8" s="34" t="s">
        <v>184</v>
      </c>
      <c r="C8" s="8" t="s">
        <v>56</v>
      </c>
      <c r="D8" s="8" t="s">
        <v>65</v>
      </c>
      <c r="E8" s="8">
        <v>98</v>
      </c>
      <c r="F8" s="8">
        <v>87.759600000000006</v>
      </c>
      <c r="G8" s="8">
        <v>22</v>
      </c>
      <c r="H8" s="8">
        <v>36.5</v>
      </c>
      <c r="I8" s="8">
        <f t="shared" si="0"/>
        <v>75.968740000000011</v>
      </c>
      <c r="J8" s="8">
        <v>6</v>
      </c>
      <c r="K8" s="16" t="s">
        <v>208</v>
      </c>
      <c r="L8" s="7" t="s">
        <v>203</v>
      </c>
    </row>
    <row r="9" spans="2:12" ht="18" customHeight="1">
      <c r="B9" s="35"/>
      <c r="C9" s="8" t="s">
        <v>55</v>
      </c>
      <c r="D9" s="8" t="s">
        <v>66</v>
      </c>
      <c r="E9" s="8">
        <v>100</v>
      </c>
      <c r="F9" s="8">
        <v>89.322999999999993</v>
      </c>
      <c r="G9" s="8">
        <v>14</v>
      </c>
      <c r="H9" s="8">
        <v>30.75</v>
      </c>
      <c r="I9" s="8">
        <f t="shared" si="0"/>
        <v>75.747450000000001</v>
      </c>
      <c r="J9" s="8">
        <v>7</v>
      </c>
      <c r="K9" s="16" t="s">
        <v>212</v>
      </c>
      <c r="L9" s="7" t="s">
        <v>203</v>
      </c>
    </row>
    <row r="10" spans="2:12" ht="18" customHeight="1">
      <c r="B10" s="35"/>
      <c r="C10" s="8" t="s">
        <v>56</v>
      </c>
      <c r="D10" s="8" t="s">
        <v>67</v>
      </c>
      <c r="E10" s="8">
        <v>100</v>
      </c>
      <c r="F10" s="8">
        <v>90.189300000000003</v>
      </c>
      <c r="G10" s="8">
        <v>10</v>
      </c>
      <c r="H10" s="8">
        <v>27.25</v>
      </c>
      <c r="I10" s="8">
        <f t="shared" si="0"/>
        <v>75.435545000000005</v>
      </c>
      <c r="J10" s="8">
        <v>8</v>
      </c>
      <c r="K10" s="7" t="s">
        <v>199</v>
      </c>
      <c r="L10" s="7" t="s">
        <v>203</v>
      </c>
    </row>
    <row r="11" spans="2:12" ht="18" customHeight="1">
      <c r="B11" s="35"/>
      <c r="C11" s="8" t="s">
        <v>55</v>
      </c>
      <c r="D11" s="8" t="s">
        <v>193</v>
      </c>
      <c r="E11" s="8">
        <v>98</v>
      </c>
      <c r="F11" s="8">
        <v>92.687299999999993</v>
      </c>
      <c r="G11" s="8">
        <v>4</v>
      </c>
      <c r="H11" s="8">
        <v>20.5</v>
      </c>
      <c r="I11" s="8">
        <f t="shared" si="0"/>
        <v>75.171745000000001</v>
      </c>
      <c r="J11" s="8">
        <v>9</v>
      </c>
      <c r="K11" s="7" t="s">
        <v>211</v>
      </c>
      <c r="L11" s="7" t="s">
        <v>203</v>
      </c>
    </row>
    <row r="12" spans="2:12" ht="18" customHeight="1">
      <c r="B12" s="35"/>
      <c r="C12" s="8" t="s">
        <v>55</v>
      </c>
      <c r="D12" s="8" t="s">
        <v>68</v>
      </c>
      <c r="E12" s="8">
        <v>100</v>
      </c>
      <c r="F12" s="8">
        <v>91.68</v>
      </c>
      <c r="G12" s="8">
        <v>6</v>
      </c>
      <c r="H12" s="8">
        <v>13.25</v>
      </c>
      <c r="I12" s="8">
        <f t="shared" si="0"/>
        <v>72.904500000000013</v>
      </c>
      <c r="J12" s="8">
        <v>10</v>
      </c>
      <c r="K12" s="7" t="s">
        <v>199</v>
      </c>
      <c r="L12" s="7" t="s">
        <v>203</v>
      </c>
    </row>
    <row r="13" spans="2:12" ht="18" customHeight="1">
      <c r="B13" s="35"/>
      <c r="C13" s="8" t="s">
        <v>57</v>
      </c>
      <c r="D13" s="9" t="s">
        <v>194</v>
      </c>
      <c r="E13" s="8">
        <v>100</v>
      </c>
      <c r="F13" s="8">
        <v>90.5154</v>
      </c>
      <c r="G13" s="8">
        <v>8</v>
      </c>
      <c r="H13" s="8">
        <v>15.5</v>
      </c>
      <c r="I13" s="8">
        <f t="shared" si="0"/>
        <v>72.710010000000011</v>
      </c>
      <c r="J13" s="8">
        <v>11</v>
      </c>
      <c r="K13" s="7" t="s">
        <v>199</v>
      </c>
      <c r="L13" s="7" t="s">
        <v>203</v>
      </c>
    </row>
    <row r="14" spans="2:12" ht="18" customHeight="1">
      <c r="B14" s="35"/>
      <c r="C14" s="8" t="s">
        <v>57</v>
      </c>
      <c r="D14" s="9" t="s">
        <v>69</v>
      </c>
      <c r="E14" s="8">
        <v>98</v>
      </c>
      <c r="F14" s="8">
        <v>89.604500000000002</v>
      </c>
      <c r="G14" s="8">
        <v>13</v>
      </c>
      <c r="H14" s="8">
        <v>17.25</v>
      </c>
      <c r="I14" s="8">
        <f t="shared" si="0"/>
        <v>72.355424999999997</v>
      </c>
      <c r="J14" s="8">
        <v>12</v>
      </c>
      <c r="K14" s="7" t="s">
        <v>199</v>
      </c>
      <c r="L14" s="7" t="s">
        <v>204</v>
      </c>
    </row>
    <row r="15" spans="2:12" ht="18" customHeight="1">
      <c r="B15" s="35"/>
      <c r="C15" s="8" t="s">
        <v>57</v>
      </c>
      <c r="D15" s="9" t="s">
        <v>70</v>
      </c>
      <c r="E15" s="8">
        <v>100</v>
      </c>
      <c r="F15" s="8">
        <v>90.990600000000001</v>
      </c>
      <c r="G15" s="8">
        <v>7</v>
      </c>
      <c r="H15" s="8">
        <v>12.75</v>
      </c>
      <c r="I15" s="8">
        <f t="shared" si="0"/>
        <v>72.331389999999999</v>
      </c>
      <c r="J15" s="8">
        <v>13</v>
      </c>
      <c r="K15" s="7" t="s">
        <v>199</v>
      </c>
      <c r="L15" s="7" t="s">
        <v>204</v>
      </c>
    </row>
    <row r="16" spans="2:12" ht="18" customHeight="1">
      <c r="B16" s="35"/>
      <c r="C16" s="8" t="s">
        <v>56</v>
      </c>
      <c r="D16" s="8" t="s">
        <v>71</v>
      </c>
      <c r="E16" s="8">
        <v>100</v>
      </c>
      <c r="F16" s="8">
        <v>89.609399999999994</v>
      </c>
      <c r="G16" s="8">
        <v>12</v>
      </c>
      <c r="H16" s="8">
        <v>16</v>
      </c>
      <c r="I16" s="8">
        <f t="shared" si="0"/>
        <v>72.246109999999987</v>
      </c>
      <c r="J16" s="8">
        <v>14</v>
      </c>
      <c r="K16" s="7" t="s">
        <v>215</v>
      </c>
      <c r="L16" s="7" t="s">
        <v>204</v>
      </c>
    </row>
    <row r="17" spans="2:12" ht="18" customHeight="1">
      <c r="B17" s="35"/>
      <c r="C17" s="8" t="s">
        <v>56</v>
      </c>
      <c r="D17" s="8" t="s">
        <v>72</v>
      </c>
      <c r="E17" s="8">
        <v>100</v>
      </c>
      <c r="F17" s="8">
        <v>82.605000000000004</v>
      </c>
      <c r="G17" s="8">
        <v>48</v>
      </c>
      <c r="H17" s="8">
        <v>33</v>
      </c>
      <c r="I17" s="8">
        <f t="shared" si="0"/>
        <v>71.943250000000006</v>
      </c>
      <c r="J17" s="8">
        <v>15</v>
      </c>
      <c r="K17" s="16"/>
      <c r="L17" s="7" t="s">
        <v>204</v>
      </c>
    </row>
    <row r="18" spans="2:12" ht="18" customHeight="1">
      <c r="B18" s="36"/>
      <c r="C18" s="8" t="s">
        <v>59</v>
      </c>
      <c r="D18" s="8" t="s">
        <v>73</v>
      </c>
      <c r="E18" s="8">
        <v>100</v>
      </c>
      <c r="F18" s="8">
        <v>89.046040000000005</v>
      </c>
      <c r="G18" s="8">
        <v>16</v>
      </c>
      <c r="H18" s="8">
        <v>15.25</v>
      </c>
      <c r="I18" s="8">
        <f t="shared" si="0"/>
        <v>71.692426000000012</v>
      </c>
      <c r="J18" s="8">
        <v>16</v>
      </c>
      <c r="K18" s="7" t="s">
        <v>200</v>
      </c>
      <c r="L18" s="7" t="s">
        <v>204</v>
      </c>
    </row>
    <row r="19" spans="2:12" ht="18" customHeight="1">
      <c r="B19" s="37" t="s">
        <v>185</v>
      </c>
      <c r="C19" s="8" t="s">
        <v>56</v>
      </c>
      <c r="D19" s="8" t="s">
        <v>74</v>
      </c>
      <c r="E19" s="8">
        <v>100</v>
      </c>
      <c r="F19" s="8">
        <v>82.887299999999996</v>
      </c>
      <c r="G19" s="8">
        <v>46</v>
      </c>
      <c r="H19" s="8">
        <v>29.5</v>
      </c>
      <c r="I19" s="8">
        <f t="shared" si="0"/>
        <v>71.251745</v>
      </c>
      <c r="J19" s="8">
        <v>17</v>
      </c>
      <c r="K19" s="7"/>
      <c r="L19" s="7" t="s">
        <v>204</v>
      </c>
    </row>
    <row r="20" spans="2:12" ht="18" customHeight="1">
      <c r="B20" s="37"/>
      <c r="C20" s="8" t="s">
        <v>57</v>
      </c>
      <c r="D20" s="9" t="s">
        <v>75</v>
      </c>
      <c r="E20" s="8">
        <v>98</v>
      </c>
      <c r="F20" s="8">
        <v>88.960300000000004</v>
      </c>
      <c r="G20" s="8">
        <v>17</v>
      </c>
      <c r="H20" s="8">
        <v>14</v>
      </c>
      <c r="I20" s="8">
        <f t="shared" si="0"/>
        <v>71.124195</v>
      </c>
      <c r="J20" s="8">
        <v>18</v>
      </c>
      <c r="K20" s="7"/>
      <c r="L20" s="7" t="s">
        <v>204</v>
      </c>
    </row>
    <row r="21" spans="2:12" ht="18" customHeight="1">
      <c r="B21" s="37"/>
      <c r="C21" s="8" t="s">
        <v>56</v>
      </c>
      <c r="D21" s="8" t="s">
        <v>76</v>
      </c>
      <c r="E21" s="8">
        <v>98</v>
      </c>
      <c r="F21" s="8">
        <v>88.795199999999994</v>
      </c>
      <c r="G21" s="8">
        <v>18</v>
      </c>
      <c r="H21" s="8">
        <v>13.5</v>
      </c>
      <c r="I21" s="8">
        <f t="shared" si="0"/>
        <v>70.89188</v>
      </c>
      <c r="J21" s="8">
        <v>19</v>
      </c>
      <c r="K21" s="7"/>
      <c r="L21" s="7" t="s">
        <v>204</v>
      </c>
    </row>
    <row r="22" spans="2:12" ht="18" customHeight="1">
      <c r="B22" s="37"/>
      <c r="C22" s="8" t="s">
        <v>55</v>
      </c>
      <c r="D22" s="8" t="s">
        <v>77</v>
      </c>
      <c r="E22" s="8">
        <v>100</v>
      </c>
      <c r="F22" s="8">
        <v>88.144919999999999</v>
      </c>
      <c r="G22" s="8">
        <v>20</v>
      </c>
      <c r="H22" s="8">
        <v>13.75</v>
      </c>
      <c r="I22" s="8">
        <f t="shared" si="0"/>
        <v>70.731697999999994</v>
      </c>
      <c r="J22" s="8">
        <v>20</v>
      </c>
      <c r="K22" s="7"/>
      <c r="L22" s="7" t="s">
        <v>204</v>
      </c>
    </row>
    <row r="23" spans="2:12" ht="18" customHeight="1">
      <c r="B23" s="37"/>
      <c r="C23" s="8" t="s">
        <v>57</v>
      </c>
      <c r="D23" s="9" t="s">
        <v>78</v>
      </c>
      <c r="E23" s="8">
        <v>100</v>
      </c>
      <c r="F23" s="8">
        <v>86.929599999999994</v>
      </c>
      <c r="G23" s="8">
        <v>26</v>
      </c>
      <c r="H23" s="8">
        <v>15</v>
      </c>
      <c r="I23" s="8">
        <f t="shared" si="0"/>
        <v>70.254239999999996</v>
      </c>
      <c r="J23" s="8">
        <v>21</v>
      </c>
      <c r="K23" s="7"/>
      <c r="L23" s="7" t="s">
        <v>204</v>
      </c>
    </row>
    <row r="24" spans="2:12" ht="18" customHeight="1">
      <c r="B24" s="37"/>
      <c r="C24" s="8" t="s">
        <v>59</v>
      </c>
      <c r="D24" s="8" t="s">
        <v>79</v>
      </c>
      <c r="E24" s="8">
        <v>98</v>
      </c>
      <c r="F24" s="8">
        <v>86.587999999999994</v>
      </c>
      <c r="G24" s="8">
        <v>31</v>
      </c>
      <c r="H24" s="8">
        <v>16.25</v>
      </c>
      <c r="I24" s="8">
        <f t="shared" si="0"/>
        <v>70.1447</v>
      </c>
      <c r="J24" s="8">
        <v>22</v>
      </c>
      <c r="K24" s="7"/>
      <c r="L24" s="7" t="s">
        <v>204</v>
      </c>
    </row>
    <row r="25" spans="2:12" ht="18" customHeight="1">
      <c r="B25" s="37"/>
      <c r="C25" s="8" t="s">
        <v>55</v>
      </c>
      <c r="D25" s="8" t="s">
        <v>80</v>
      </c>
      <c r="E25" s="8">
        <v>98</v>
      </c>
      <c r="F25" s="8">
        <v>89.92</v>
      </c>
      <c r="G25" s="8">
        <v>11</v>
      </c>
      <c r="H25" s="8">
        <v>7.5</v>
      </c>
      <c r="I25" s="8">
        <f t="shared" si="0"/>
        <v>70.123000000000005</v>
      </c>
      <c r="J25" s="8">
        <v>23</v>
      </c>
      <c r="K25" s="14" t="s">
        <v>213</v>
      </c>
      <c r="L25" s="7" t="s">
        <v>204</v>
      </c>
    </row>
    <row r="26" spans="2:12" ht="18" customHeight="1">
      <c r="B26" s="37"/>
      <c r="C26" s="8" t="s">
        <v>55</v>
      </c>
      <c r="D26" s="8" t="s">
        <v>81</v>
      </c>
      <c r="E26" s="8">
        <v>100</v>
      </c>
      <c r="F26" s="8">
        <v>90.507000000000005</v>
      </c>
      <c r="G26" s="8">
        <v>9</v>
      </c>
      <c r="H26" s="8">
        <v>4</v>
      </c>
      <c r="I26" s="8">
        <f t="shared" si="0"/>
        <v>69.829550000000012</v>
      </c>
      <c r="J26" s="8">
        <v>24</v>
      </c>
      <c r="K26" s="7" t="s">
        <v>213</v>
      </c>
      <c r="L26" s="7" t="s">
        <v>204</v>
      </c>
    </row>
    <row r="27" spans="2:12" ht="18" customHeight="1">
      <c r="B27" s="37"/>
      <c r="C27" s="8" t="s">
        <v>56</v>
      </c>
      <c r="D27" s="8" t="s">
        <v>82</v>
      </c>
      <c r="E27" s="8">
        <v>98</v>
      </c>
      <c r="F27" s="8">
        <v>82.718999999999994</v>
      </c>
      <c r="G27" s="8">
        <v>47</v>
      </c>
      <c r="H27" s="8">
        <v>25</v>
      </c>
      <c r="I27" s="8">
        <f t="shared" si="0"/>
        <v>69.817350000000005</v>
      </c>
      <c r="J27" s="8">
        <v>25</v>
      </c>
      <c r="K27" s="7"/>
      <c r="L27" s="7" t="s">
        <v>204</v>
      </c>
    </row>
    <row r="28" spans="2:12" ht="18" customHeight="1">
      <c r="B28" s="37"/>
      <c r="C28" s="8" t="s">
        <v>56</v>
      </c>
      <c r="D28" s="8" t="s">
        <v>83</v>
      </c>
      <c r="E28" s="8">
        <v>100</v>
      </c>
      <c r="F28" s="8">
        <v>87.042000000000002</v>
      </c>
      <c r="G28" s="8">
        <v>23</v>
      </c>
      <c r="H28" s="8">
        <v>11.75</v>
      </c>
      <c r="I28" s="8">
        <f t="shared" si="0"/>
        <v>69.514800000000008</v>
      </c>
      <c r="J28" s="8">
        <v>26</v>
      </c>
      <c r="K28" s="7"/>
      <c r="L28" s="7" t="s">
        <v>204</v>
      </c>
    </row>
    <row r="29" spans="2:12" ht="18" customHeight="1">
      <c r="B29" s="37"/>
      <c r="C29" s="8" t="s">
        <v>56</v>
      </c>
      <c r="D29" s="8" t="s">
        <v>84</v>
      </c>
      <c r="E29" s="8">
        <v>98</v>
      </c>
      <c r="F29" s="8">
        <v>87.01</v>
      </c>
      <c r="G29" s="8">
        <v>24</v>
      </c>
      <c r="H29" s="8">
        <v>12.5</v>
      </c>
      <c r="I29" s="8">
        <f t="shared" si="0"/>
        <v>69.481500000000011</v>
      </c>
      <c r="J29" s="8">
        <v>27</v>
      </c>
      <c r="K29" s="7"/>
      <c r="L29" s="7" t="s">
        <v>204</v>
      </c>
    </row>
    <row r="30" spans="2:12" ht="18" customHeight="1">
      <c r="B30" s="37"/>
      <c r="C30" s="8" t="s">
        <v>55</v>
      </c>
      <c r="D30" s="8" t="s">
        <v>85</v>
      </c>
      <c r="E30" s="8">
        <v>90</v>
      </c>
      <c r="F30" s="8">
        <v>86.842699999999994</v>
      </c>
      <c r="G30" s="8">
        <v>28</v>
      </c>
      <c r="H30" s="8">
        <v>15.5</v>
      </c>
      <c r="I30" s="8">
        <f t="shared" si="0"/>
        <v>69.322755000000001</v>
      </c>
      <c r="J30" s="8">
        <v>28</v>
      </c>
      <c r="K30" s="7"/>
      <c r="L30" s="7" t="s">
        <v>204</v>
      </c>
    </row>
    <row r="31" spans="2:12" ht="18" customHeight="1">
      <c r="B31" s="37"/>
      <c r="C31" s="8" t="s">
        <v>55</v>
      </c>
      <c r="D31" s="8" t="s">
        <v>86</v>
      </c>
      <c r="E31" s="8">
        <v>98</v>
      </c>
      <c r="F31" s="8">
        <v>86.982500000000002</v>
      </c>
      <c r="G31" s="8">
        <v>25</v>
      </c>
      <c r="H31" s="8">
        <v>10.5</v>
      </c>
      <c r="I31" s="8">
        <f t="shared" si="0"/>
        <v>68.963625000000008</v>
      </c>
      <c r="J31" s="8">
        <v>29</v>
      </c>
      <c r="K31" s="7"/>
      <c r="L31" s="7" t="s">
        <v>204</v>
      </c>
    </row>
    <row r="32" spans="2:12" ht="18" customHeight="1">
      <c r="B32" s="37"/>
      <c r="C32" s="8" t="s">
        <v>56</v>
      </c>
      <c r="D32" s="8" t="s">
        <v>87</v>
      </c>
      <c r="E32" s="8">
        <v>100</v>
      </c>
      <c r="F32" s="8">
        <v>86.844800000000006</v>
      </c>
      <c r="G32" s="8">
        <v>27</v>
      </c>
      <c r="H32" s="8">
        <v>8</v>
      </c>
      <c r="I32" s="8">
        <f t="shared" si="0"/>
        <v>68.449120000000008</v>
      </c>
      <c r="J32" s="8">
        <v>30</v>
      </c>
      <c r="K32" s="7"/>
      <c r="L32" s="7" t="s">
        <v>204</v>
      </c>
    </row>
    <row r="33" spans="2:12" ht="18" customHeight="1">
      <c r="B33" s="37"/>
      <c r="C33" s="8" t="s">
        <v>57</v>
      </c>
      <c r="D33" s="9" t="s">
        <v>88</v>
      </c>
      <c r="E33" s="8">
        <v>100</v>
      </c>
      <c r="F33" s="8">
        <v>85.892830000000004</v>
      </c>
      <c r="G33" s="8">
        <v>32</v>
      </c>
      <c r="H33" s="8">
        <v>10.25</v>
      </c>
      <c r="I33" s="8">
        <f t="shared" si="0"/>
        <v>68.392839500000008</v>
      </c>
      <c r="J33" s="8">
        <v>31</v>
      </c>
      <c r="K33" s="7"/>
      <c r="L33" s="7" t="s">
        <v>204</v>
      </c>
    </row>
    <row r="34" spans="2:12" ht="18" customHeight="1">
      <c r="B34" s="37"/>
      <c r="C34" s="8" t="s">
        <v>55</v>
      </c>
      <c r="D34" s="8" t="s">
        <v>89</v>
      </c>
      <c r="E34" s="8">
        <v>100</v>
      </c>
      <c r="F34" s="8">
        <v>88.269800000000004</v>
      </c>
      <c r="G34" s="8">
        <v>19</v>
      </c>
      <c r="H34" s="8">
        <v>4</v>
      </c>
      <c r="I34" s="8">
        <f t="shared" si="0"/>
        <v>68.375370000000004</v>
      </c>
      <c r="J34" s="8">
        <v>32</v>
      </c>
      <c r="K34" s="7"/>
      <c r="L34" s="7" t="s">
        <v>204</v>
      </c>
    </row>
    <row r="35" spans="2:12" ht="18" customHeight="1">
      <c r="B35" s="37"/>
      <c r="C35" s="8" t="s">
        <v>55</v>
      </c>
      <c r="D35" s="8" t="s">
        <v>90</v>
      </c>
      <c r="E35" s="8">
        <v>100</v>
      </c>
      <c r="F35" s="8">
        <v>87.969250000000002</v>
      </c>
      <c r="G35" s="8">
        <v>21</v>
      </c>
      <c r="H35" s="8">
        <v>4.75</v>
      </c>
      <c r="I35" s="8">
        <f t="shared" ref="I35:I56" si="1">E35*0.1+F35*0.65+H35*0.25</f>
        <v>68.367512500000004</v>
      </c>
      <c r="J35" s="8">
        <v>33</v>
      </c>
      <c r="K35" s="7"/>
      <c r="L35" s="7" t="s">
        <v>204</v>
      </c>
    </row>
    <row r="36" spans="2:12" ht="18" customHeight="1">
      <c r="B36" s="37"/>
      <c r="C36" s="8" t="s">
        <v>57</v>
      </c>
      <c r="D36" s="9" t="s">
        <v>91</v>
      </c>
      <c r="E36" s="8">
        <v>100</v>
      </c>
      <c r="F36" s="8">
        <v>84.759</v>
      </c>
      <c r="G36" s="8">
        <v>39</v>
      </c>
      <c r="H36" s="8">
        <v>12.5</v>
      </c>
      <c r="I36" s="8">
        <f t="shared" si="1"/>
        <v>68.218350000000001</v>
      </c>
      <c r="J36" s="8">
        <v>34</v>
      </c>
      <c r="K36" s="7"/>
      <c r="L36" s="7" t="s">
        <v>204</v>
      </c>
    </row>
    <row r="37" spans="2:12" ht="18" customHeight="1">
      <c r="B37" s="37"/>
      <c r="C37" s="8" t="s">
        <v>55</v>
      </c>
      <c r="D37" s="8" t="s">
        <v>92</v>
      </c>
      <c r="E37" s="8">
        <v>100</v>
      </c>
      <c r="F37" s="8">
        <v>85.762</v>
      </c>
      <c r="G37" s="8">
        <v>34</v>
      </c>
      <c r="H37" s="8">
        <v>9.5</v>
      </c>
      <c r="I37" s="8">
        <f t="shared" si="1"/>
        <v>68.1203</v>
      </c>
      <c r="J37" s="8">
        <v>35</v>
      </c>
      <c r="K37" s="7"/>
      <c r="L37" s="7" t="s">
        <v>204</v>
      </c>
    </row>
    <row r="38" spans="2:12" ht="18" customHeight="1">
      <c r="B38" s="37"/>
      <c r="C38" s="8" t="s">
        <v>57</v>
      </c>
      <c r="D38" s="9" t="s">
        <v>93</v>
      </c>
      <c r="E38" s="8">
        <v>100</v>
      </c>
      <c r="F38" s="8">
        <v>84.879360000000005</v>
      </c>
      <c r="G38" s="8">
        <v>38</v>
      </c>
      <c r="H38" s="8">
        <v>11.5</v>
      </c>
      <c r="I38" s="8">
        <f t="shared" si="1"/>
        <v>68.046583999999996</v>
      </c>
      <c r="J38" s="8">
        <v>36</v>
      </c>
      <c r="K38" s="7"/>
      <c r="L38" s="7" t="s">
        <v>204</v>
      </c>
    </row>
    <row r="39" spans="2:12" ht="18" customHeight="1">
      <c r="B39" s="37"/>
      <c r="C39" s="8" t="s">
        <v>56</v>
      </c>
      <c r="D39" s="8" t="s">
        <v>94</v>
      </c>
      <c r="E39" s="8">
        <v>100</v>
      </c>
      <c r="F39" s="8">
        <v>81.367999999999995</v>
      </c>
      <c r="G39" s="8">
        <v>50</v>
      </c>
      <c r="H39" s="8">
        <v>20.25</v>
      </c>
      <c r="I39" s="8">
        <f t="shared" si="1"/>
        <v>67.951699999999988</v>
      </c>
      <c r="J39" s="8">
        <v>37</v>
      </c>
      <c r="K39" s="7"/>
      <c r="L39" s="7" t="s">
        <v>204</v>
      </c>
    </row>
    <row r="40" spans="2:12" ht="18" customHeight="1">
      <c r="B40" s="37"/>
      <c r="C40" s="8" t="s">
        <v>55</v>
      </c>
      <c r="D40" s="8" t="s">
        <v>95</v>
      </c>
      <c r="E40" s="8">
        <v>100</v>
      </c>
      <c r="F40" s="8">
        <v>86.8035</v>
      </c>
      <c r="G40" s="8">
        <v>29</v>
      </c>
      <c r="H40" s="8">
        <v>5.5</v>
      </c>
      <c r="I40" s="8">
        <f t="shared" si="1"/>
        <v>67.797274999999999</v>
      </c>
      <c r="J40" s="8">
        <v>38</v>
      </c>
      <c r="K40" s="7"/>
      <c r="L40" s="7" t="s">
        <v>204</v>
      </c>
    </row>
    <row r="41" spans="2:12" ht="18" customHeight="1">
      <c r="B41" s="37"/>
      <c r="C41" s="8" t="s">
        <v>56</v>
      </c>
      <c r="D41" s="8" t="s">
        <v>96</v>
      </c>
      <c r="E41" s="8">
        <v>100</v>
      </c>
      <c r="F41" s="8">
        <v>86.610399999999998</v>
      </c>
      <c r="G41" s="8">
        <v>30</v>
      </c>
      <c r="H41" s="8">
        <v>6</v>
      </c>
      <c r="I41" s="8">
        <f t="shared" si="1"/>
        <v>67.796760000000006</v>
      </c>
      <c r="J41" s="8">
        <v>39</v>
      </c>
      <c r="K41" s="7"/>
      <c r="L41" s="7" t="s">
        <v>204</v>
      </c>
    </row>
    <row r="42" spans="2:12" ht="18" customHeight="1">
      <c r="B42" s="37"/>
      <c r="C42" s="8" t="s">
        <v>55</v>
      </c>
      <c r="D42" s="8" t="s">
        <v>97</v>
      </c>
      <c r="E42" s="8">
        <v>100</v>
      </c>
      <c r="F42" s="8">
        <v>85.2346</v>
      </c>
      <c r="G42" s="8">
        <v>35</v>
      </c>
      <c r="H42" s="8">
        <v>8.25</v>
      </c>
      <c r="I42" s="8">
        <f t="shared" si="1"/>
        <v>67.46499</v>
      </c>
      <c r="J42" s="8">
        <v>40</v>
      </c>
      <c r="K42" s="7"/>
      <c r="L42" s="7" t="s">
        <v>204</v>
      </c>
    </row>
    <row r="43" spans="2:12" ht="18" customHeight="1">
      <c r="B43" s="37"/>
      <c r="C43" s="8" t="s">
        <v>56</v>
      </c>
      <c r="D43" s="8" t="s">
        <v>98</v>
      </c>
      <c r="E43" s="8">
        <v>98</v>
      </c>
      <c r="F43" s="8">
        <v>84.078000000000003</v>
      </c>
      <c r="G43" s="8">
        <v>42</v>
      </c>
      <c r="H43" s="8">
        <v>11</v>
      </c>
      <c r="I43" s="8">
        <f t="shared" si="1"/>
        <v>67.200699999999998</v>
      </c>
      <c r="J43" s="8">
        <v>41</v>
      </c>
      <c r="K43" s="7"/>
      <c r="L43" s="7" t="s">
        <v>204</v>
      </c>
    </row>
    <row r="44" spans="2:12" ht="18" customHeight="1">
      <c r="B44" s="37"/>
      <c r="C44" s="8" t="s">
        <v>55</v>
      </c>
      <c r="D44" s="8" t="s">
        <v>99</v>
      </c>
      <c r="E44" s="8">
        <v>94</v>
      </c>
      <c r="F44" s="8">
        <v>80.386600000000001</v>
      </c>
      <c r="G44" s="8">
        <v>52</v>
      </c>
      <c r="H44" s="8">
        <v>22</v>
      </c>
      <c r="I44" s="8">
        <f t="shared" si="1"/>
        <v>67.151290000000003</v>
      </c>
      <c r="J44" s="8">
        <v>42</v>
      </c>
      <c r="K44" s="7"/>
      <c r="L44" s="20" t="s">
        <v>204</v>
      </c>
    </row>
    <row r="45" spans="2:12" ht="18" customHeight="1">
      <c r="B45" s="37"/>
      <c r="C45" s="8" t="s">
        <v>56</v>
      </c>
      <c r="D45" s="8" t="s">
        <v>100</v>
      </c>
      <c r="E45" s="8">
        <v>100</v>
      </c>
      <c r="F45" s="8">
        <v>84.951700000000002</v>
      </c>
      <c r="G45" s="8">
        <v>36</v>
      </c>
      <c r="H45" s="8">
        <v>7.5</v>
      </c>
      <c r="I45" s="8">
        <f t="shared" si="1"/>
        <v>67.093604999999997</v>
      </c>
      <c r="J45" s="8">
        <v>43</v>
      </c>
      <c r="K45" s="7"/>
      <c r="L45" s="7"/>
    </row>
    <row r="46" spans="2:12" ht="18" customHeight="1">
      <c r="B46" s="37"/>
      <c r="C46" s="8" t="s">
        <v>55</v>
      </c>
      <c r="D46" s="8" t="s">
        <v>101</v>
      </c>
      <c r="E46" s="8">
        <v>100</v>
      </c>
      <c r="F46" s="8">
        <v>85.890199999999993</v>
      </c>
      <c r="G46" s="8">
        <v>33</v>
      </c>
      <c r="H46" s="8">
        <v>5</v>
      </c>
      <c r="I46" s="8">
        <f t="shared" si="1"/>
        <v>67.078630000000004</v>
      </c>
      <c r="J46" s="8">
        <v>44</v>
      </c>
      <c r="K46" s="7"/>
      <c r="L46" s="7"/>
    </row>
    <row r="47" spans="2:12" ht="18" customHeight="1">
      <c r="B47" s="37"/>
      <c r="C47" s="8" t="s">
        <v>57</v>
      </c>
      <c r="D47" s="9" t="s">
        <v>102</v>
      </c>
      <c r="E47" s="8">
        <v>94</v>
      </c>
      <c r="F47" s="8">
        <v>84.307000000000002</v>
      </c>
      <c r="G47" s="8">
        <v>40</v>
      </c>
      <c r="H47" s="8">
        <v>11.5</v>
      </c>
      <c r="I47" s="8">
        <f t="shared" si="1"/>
        <v>67.074550000000002</v>
      </c>
      <c r="J47" s="8">
        <v>45</v>
      </c>
      <c r="K47" s="7"/>
      <c r="L47" s="7"/>
    </row>
    <row r="48" spans="2:12" ht="18" customHeight="1">
      <c r="B48" s="37"/>
      <c r="C48" s="8" t="s">
        <v>57</v>
      </c>
      <c r="D48" s="9" t="s">
        <v>103</v>
      </c>
      <c r="E48" s="8">
        <v>100</v>
      </c>
      <c r="F48" s="8">
        <v>84.134500000000003</v>
      </c>
      <c r="G48" s="8">
        <v>41</v>
      </c>
      <c r="H48" s="8">
        <v>9.5</v>
      </c>
      <c r="I48" s="8">
        <f t="shared" si="1"/>
        <v>67.062425000000005</v>
      </c>
      <c r="J48" s="8">
        <v>46</v>
      </c>
      <c r="K48" s="7"/>
      <c r="L48" s="7"/>
    </row>
    <row r="49" spans="2:12" ht="18" customHeight="1">
      <c r="B49" s="37"/>
      <c r="C49" s="8" t="s">
        <v>55</v>
      </c>
      <c r="D49" s="8" t="s">
        <v>104</v>
      </c>
      <c r="E49" s="8">
        <v>100</v>
      </c>
      <c r="F49" s="8">
        <v>84.938999999999993</v>
      </c>
      <c r="G49" s="8">
        <v>37</v>
      </c>
      <c r="H49" s="8">
        <v>3</v>
      </c>
      <c r="I49" s="8">
        <f t="shared" si="1"/>
        <v>65.960350000000005</v>
      </c>
      <c r="J49" s="8">
        <v>47</v>
      </c>
      <c r="K49" s="7"/>
      <c r="L49" s="7"/>
    </row>
    <row r="50" spans="2:12" ht="18" customHeight="1">
      <c r="B50" s="37"/>
      <c r="C50" s="8" t="s">
        <v>56</v>
      </c>
      <c r="D50" s="8" t="s">
        <v>105</v>
      </c>
      <c r="E50" s="8">
        <v>100</v>
      </c>
      <c r="F50" s="8">
        <v>77.146900000000002</v>
      </c>
      <c r="G50" s="8">
        <v>55</v>
      </c>
      <c r="H50" s="8">
        <v>20</v>
      </c>
      <c r="I50" s="8">
        <f t="shared" si="1"/>
        <v>65.145485000000008</v>
      </c>
      <c r="J50" s="8">
        <v>48</v>
      </c>
      <c r="K50" s="7"/>
      <c r="L50" s="7"/>
    </row>
    <row r="51" spans="2:12" ht="18" customHeight="1">
      <c r="B51" s="37"/>
      <c r="C51" s="8" t="s">
        <v>56</v>
      </c>
      <c r="D51" s="8" t="s">
        <v>106</v>
      </c>
      <c r="E51" s="8">
        <v>100</v>
      </c>
      <c r="F51" s="8">
        <v>81.180400000000006</v>
      </c>
      <c r="G51" s="8">
        <v>51</v>
      </c>
      <c r="H51" s="8">
        <v>9.5</v>
      </c>
      <c r="I51" s="8">
        <f t="shared" si="1"/>
        <v>65.142260000000007</v>
      </c>
      <c r="J51" s="8">
        <v>49</v>
      </c>
      <c r="K51" s="7"/>
      <c r="L51" s="7"/>
    </row>
    <row r="52" spans="2:12" ht="18" customHeight="1">
      <c r="B52" s="37"/>
      <c r="C52" s="8" t="s">
        <v>55</v>
      </c>
      <c r="D52" s="8" t="s">
        <v>107</v>
      </c>
      <c r="E52" s="8">
        <v>100</v>
      </c>
      <c r="F52" s="8">
        <v>82.898300000000006</v>
      </c>
      <c r="G52" s="8">
        <v>45</v>
      </c>
      <c r="H52" s="8">
        <v>4.5</v>
      </c>
      <c r="I52" s="8">
        <f t="shared" si="1"/>
        <v>65.008894999999995</v>
      </c>
      <c r="J52" s="8">
        <v>50</v>
      </c>
      <c r="K52" s="7"/>
      <c r="L52" s="7"/>
    </row>
    <row r="53" spans="2:12" ht="18" customHeight="1">
      <c r="B53" s="37"/>
      <c r="C53" s="8" t="s">
        <v>56</v>
      </c>
      <c r="D53" s="8" t="s">
        <v>108</v>
      </c>
      <c r="E53" s="8">
        <v>98</v>
      </c>
      <c r="F53" s="8">
        <v>83.172899999999998</v>
      </c>
      <c r="G53" s="8">
        <v>44</v>
      </c>
      <c r="H53" s="8">
        <v>4</v>
      </c>
      <c r="I53" s="8">
        <f t="shared" si="1"/>
        <v>64.862385000000003</v>
      </c>
      <c r="J53" s="8">
        <v>51</v>
      </c>
      <c r="K53" s="7"/>
      <c r="L53" s="7"/>
    </row>
    <row r="54" spans="2:12" ht="18" customHeight="1">
      <c r="B54" s="37"/>
      <c r="C54" s="8" t="s">
        <v>55</v>
      </c>
      <c r="D54" s="8" t="s">
        <v>109</v>
      </c>
      <c r="E54" s="8">
        <v>92</v>
      </c>
      <c r="F54" s="8">
        <v>83.37</v>
      </c>
      <c r="G54" s="8">
        <v>43</v>
      </c>
      <c r="H54" s="8">
        <v>5</v>
      </c>
      <c r="I54" s="8">
        <f t="shared" si="1"/>
        <v>64.640500000000003</v>
      </c>
      <c r="J54" s="8">
        <v>52</v>
      </c>
      <c r="K54" s="7"/>
      <c r="L54" s="7"/>
    </row>
    <row r="55" spans="2:12" ht="18" customHeight="1">
      <c r="B55" s="37"/>
      <c r="C55" s="8" t="s">
        <v>56</v>
      </c>
      <c r="D55" s="8" t="s">
        <v>110</v>
      </c>
      <c r="E55" s="8">
        <v>100</v>
      </c>
      <c r="F55" s="8">
        <v>78.466999999999999</v>
      </c>
      <c r="G55" s="8">
        <v>54</v>
      </c>
      <c r="H55" s="8">
        <v>11.5</v>
      </c>
      <c r="I55" s="8">
        <f t="shared" si="1"/>
        <v>63.878550000000004</v>
      </c>
      <c r="J55" s="8">
        <v>53</v>
      </c>
      <c r="K55" s="7"/>
      <c r="L55" s="7"/>
    </row>
    <row r="56" spans="2:12" ht="18" customHeight="1">
      <c r="B56" s="37"/>
      <c r="C56" s="8" t="s">
        <v>55</v>
      </c>
      <c r="D56" s="8" t="s">
        <v>111</v>
      </c>
      <c r="E56" s="8">
        <v>94</v>
      </c>
      <c r="F56" s="8">
        <v>81.94</v>
      </c>
      <c r="G56" s="8">
        <v>49</v>
      </c>
      <c r="H56" s="8">
        <v>2</v>
      </c>
      <c r="I56" s="8">
        <f t="shared" si="1"/>
        <v>63.161000000000001</v>
      </c>
      <c r="J56" s="8">
        <v>54</v>
      </c>
      <c r="K56" s="7"/>
      <c r="L56" s="7"/>
    </row>
    <row r="57" spans="2:12" ht="18" customHeight="1">
      <c r="B57" s="37"/>
      <c r="C57" s="8" t="s">
        <v>56</v>
      </c>
      <c r="D57" s="9" t="s">
        <v>113</v>
      </c>
      <c r="E57" s="9">
        <v>100</v>
      </c>
      <c r="F57" s="9">
        <v>79.837000000000003</v>
      </c>
      <c r="G57" s="8">
        <v>53</v>
      </c>
      <c r="H57" s="9">
        <v>2.25</v>
      </c>
      <c r="I57" s="8">
        <f>E57*0.1+F57*0.65+H57*0.25</f>
        <v>62.456550000000007</v>
      </c>
      <c r="J57" s="8">
        <v>56</v>
      </c>
      <c r="K57" s="7"/>
      <c r="L57" s="7"/>
    </row>
    <row r="58" spans="2:12" ht="18" customHeight="1">
      <c r="B58" s="7"/>
      <c r="C58" s="8" t="s">
        <v>58</v>
      </c>
      <c r="D58" s="8" t="s">
        <v>112</v>
      </c>
      <c r="E58" s="8">
        <v>80</v>
      </c>
      <c r="F58" s="8">
        <v>77.114999999999995</v>
      </c>
      <c r="G58" s="8">
        <v>56</v>
      </c>
      <c r="H58" s="8">
        <v>17.75</v>
      </c>
      <c r="I58" s="8">
        <f>E58*0.1+F58*0.65+H58*0.25</f>
        <v>62.562249999999999</v>
      </c>
      <c r="J58" s="8">
        <v>55</v>
      </c>
      <c r="K58" s="7"/>
      <c r="L58" s="7"/>
    </row>
    <row r="59" spans="2:12" ht="18" customHeight="1">
      <c r="B59" s="7"/>
      <c r="C59" s="8" t="s">
        <v>56</v>
      </c>
      <c r="D59" s="8" t="s">
        <v>114</v>
      </c>
      <c r="E59" s="8">
        <v>100</v>
      </c>
      <c r="F59" s="8">
        <v>76.807000000000002</v>
      </c>
      <c r="G59" s="8">
        <v>57</v>
      </c>
      <c r="H59" s="8">
        <v>9.75</v>
      </c>
      <c r="I59" s="8">
        <f>E59*0.1+F59*0.65+H59*0.25</f>
        <v>62.362050000000004</v>
      </c>
      <c r="J59" s="8">
        <v>57</v>
      </c>
      <c r="K59" s="7"/>
      <c r="L59" s="7"/>
    </row>
  </sheetData>
  <sortState ref="B3:L59">
    <sortCondition descending="1" ref="I3:I59"/>
  </sortState>
  <mergeCells count="4">
    <mergeCell ref="B1:L1"/>
    <mergeCell ref="B3:B7"/>
    <mergeCell ref="B8:B18"/>
    <mergeCell ref="B19:B57"/>
  </mergeCells>
  <phoneticPr fontId="3" type="noConversion"/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7"/>
  <sheetViews>
    <sheetView tabSelected="1" topLeftCell="A58" workbookViewId="0">
      <selection activeCell="A8" sqref="A8:XFD8"/>
    </sheetView>
  </sheetViews>
  <sheetFormatPr defaultRowHeight="13.5"/>
  <cols>
    <col min="1" max="1" width="5.625" customWidth="1"/>
    <col min="3" max="3" width="12.375" customWidth="1"/>
    <col min="4" max="4" width="12.75" customWidth="1"/>
    <col min="11" max="11" width="15.375" customWidth="1"/>
    <col min="12" max="12" width="15.625" customWidth="1"/>
  </cols>
  <sheetData>
    <row r="1" spans="2:12" s="4" customFormat="1" ht="27" customHeight="1">
      <c r="B1" s="33" t="s">
        <v>115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s="5" customFormat="1" ht="14.25">
      <c r="B2" s="1" t="s">
        <v>5</v>
      </c>
      <c r="C2" s="1" t="s">
        <v>0</v>
      </c>
      <c r="D2" s="1" t="s">
        <v>6</v>
      </c>
      <c r="E2" s="1" t="s">
        <v>1</v>
      </c>
      <c r="F2" s="1" t="s">
        <v>2</v>
      </c>
      <c r="G2" s="1" t="s">
        <v>7</v>
      </c>
      <c r="H2" s="1" t="s">
        <v>3</v>
      </c>
      <c r="I2" s="1" t="s">
        <v>4</v>
      </c>
      <c r="J2" s="1" t="s">
        <v>8</v>
      </c>
      <c r="K2" s="2" t="s">
        <v>9</v>
      </c>
      <c r="L2" s="1" t="s">
        <v>10</v>
      </c>
    </row>
    <row r="3" spans="2:12">
      <c r="B3" s="34" t="s">
        <v>187</v>
      </c>
      <c r="C3" s="10" t="s">
        <v>116</v>
      </c>
      <c r="D3" s="10" t="s">
        <v>118</v>
      </c>
      <c r="E3" s="10">
        <v>98</v>
      </c>
      <c r="F3" s="10">
        <v>94.1374</v>
      </c>
      <c r="G3" s="10">
        <v>1</v>
      </c>
      <c r="H3" s="10">
        <v>39.75</v>
      </c>
      <c r="I3" s="10">
        <f t="shared" ref="I3:I20" si="0">E3*0.1+F3*0.65+H3*0.25</f>
        <v>80.926810000000003</v>
      </c>
      <c r="J3" s="10">
        <v>1</v>
      </c>
      <c r="K3" s="13" t="s">
        <v>192</v>
      </c>
      <c r="L3" s="20" t="s">
        <v>220</v>
      </c>
    </row>
    <row r="4" spans="2:12">
      <c r="B4" s="35"/>
      <c r="C4" s="10" t="s">
        <v>117</v>
      </c>
      <c r="D4" s="11" t="s">
        <v>119</v>
      </c>
      <c r="E4" s="10">
        <v>100</v>
      </c>
      <c r="F4" s="10">
        <v>93.659499999999994</v>
      </c>
      <c r="G4" s="10">
        <v>2</v>
      </c>
      <c r="H4" s="10">
        <v>24.5</v>
      </c>
      <c r="I4" s="10">
        <f t="shared" si="0"/>
        <v>77.003675000000001</v>
      </c>
      <c r="J4" s="10">
        <v>2</v>
      </c>
      <c r="K4" s="7" t="s">
        <v>190</v>
      </c>
      <c r="L4" s="7" t="s">
        <v>203</v>
      </c>
    </row>
    <row r="5" spans="2:12">
      <c r="B5" s="36"/>
      <c r="C5" s="10" t="s">
        <v>117</v>
      </c>
      <c r="D5" s="11" t="s">
        <v>120</v>
      </c>
      <c r="E5" s="10">
        <v>100</v>
      </c>
      <c r="F5" s="10">
        <v>89.185000000000002</v>
      </c>
      <c r="G5" s="10">
        <v>10</v>
      </c>
      <c r="H5" s="10">
        <v>34</v>
      </c>
      <c r="I5" s="10">
        <f t="shared" si="0"/>
        <v>76.470249999999993</v>
      </c>
      <c r="J5" s="10">
        <v>3</v>
      </c>
      <c r="K5" s="7" t="s">
        <v>207</v>
      </c>
      <c r="L5" s="7" t="s">
        <v>203</v>
      </c>
    </row>
    <row r="6" spans="2:12">
      <c r="B6" s="34" t="s">
        <v>188</v>
      </c>
      <c r="C6" s="10" t="s">
        <v>116</v>
      </c>
      <c r="D6" s="10" t="s">
        <v>121</v>
      </c>
      <c r="E6" s="10">
        <v>100</v>
      </c>
      <c r="F6" s="10">
        <v>93.313999999999993</v>
      </c>
      <c r="G6" s="10">
        <v>3</v>
      </c>
      <c r="H6" s="10">
        <v>22.5</v>
      </c>
      <c r="I6" s="10">
        <f t="shared" si="0"/>
        <v>76.2791</v>
      </c>
      <c r="J6" s="10">
        <v>4</v>
      </c>
      <c r="K6" s="7" t="s">
        <v>206</v>
      </c>
      <c r="L6" s="7" t="s">
        <v>203</v>
      </c>
    </row>
    <row r="7" spans="2:12">
      <c r="B7" s="35"/>
      <c r="C7" s="10" t="s">
        <v>117</v>
      </c>
      <c r="D7" s="11" t="s">
        <v>122</v>
      </c>
      <c r="E7" s="10">
        <v>100</v>
      </c>
      <c r="F7" s="10">
        <v>87.899000000000001</v>
      </c>
      <c r="G7" s="10">
        <v>15</v>
      </c>
      <c r="H7" s="10">
        <v>33</v>
      </c>
      <c r="I7" s="10">
        <f t="shared" si="0"/>
        <v>75.384350000000012</v>
      </c>
      <c r="J7" s="10">
        <v>5</v>
      </c>
      <c r="K7" s="18" t="s">
        <v>199</v>
      </c>
      <c r="L7" s="7" t="s">
        <v>203</v>
      </c>
    </row>
    <row r="8" spans="2:12">
      <c r="B8" s="35"/>
      <c r="C8" s="10" t="s">
        <v>116</v>
      </c>
      <c r="D8" s="10" t="s">
        <v>123</v>
      </c>
      <c r="E8" s="10">
        <v>100</v>
      </c>
      <c r="F8" s="10">
        <v>90.527000000000001</v>
      </c>
      <c r="G8" s="10">
        <v>6</v>
      </c>
      <c r="H8" s="10">
        <v>25</v>
      </c>
      <c r="I8" s="10">
        <f t="shared" si="0"/>
        <v>75.092550000000003</v>
      </c>
      <c r="J8" s="10">
        <v>6</v>
      </c>
      <c r="K8" s="16" t="s">
        <v>217</v>
      </c>
      <c r="L8" s="7" t="s">
        <v>203</v>
      </c>
    </row>
    <row r="9" spans="2:12">
      <c r="B9" s="35"/>
      <c r="C9" s="10" t="s">
        <v>117</v>
      </c>
      <c r="D9" s="11" t="s">
        <v>124</v>
      </c>
      <c r="E9" s="10">
        <v>100</v>
      </c>
      <c r="F9" s="10">
        <v>92.32</v>
      </c>
      <c r="G9" s="10">
        <v>4</v>
      </c>
      <c r="H9" s="10">
        <v>18</v>
      </c>
      <c r="I9" s="10">
        <f t="shared" si="0"/>
        <v>74.507999999999996</v>
      </c>
      <c r="J9" s="10">
        <v>7</v>
      </c>
      <c r="K9" s="15" t="s">
        <v>208</v>
      </c>
      <c r="L9" s="20" t="s">
        <v>203</v>
      </c>
    </row>
    <row r="10" spans="2:12">
      <c r="B10" s="35"/>
      <c r="C10" s="10" t="s">
        <v>117</v>
      </c>
      <c r="D10" s="11" t="s">
        <v>195</v>
      </c>
      <c r="E10" s="10">
        <v>100</v>
      </c>
      <c r="F10" s="10">
        <v>89.512</v>
      </c>
      <c r="G10" s="10">
        <v>9</v>
      </c>
      <c r="H10" s="10">
        <v>24</v>
      </c>
      <c r="I10" s="10">
        <f t="shared" si="0"/>
        <v>74.1828</v>
      </c>
      <c r="J10" s="10">
        <v>8</v>
      </c>
      <c r="K10" s="18" t="s">
        <v>218</v>
      </c>
      <c r="L10" s="7" t="s">
        <v>204</v>
      </c>
    </row>
    <row r="11" spans="2:12">
      <c r="B11" s="36"/>
      <c r="C11" s="10" t="s">
        <v>116</v>
      </c>
      <c r="D11" s="10" t="s">
        <v>125</v>
      </c>
      <c r="E11" s="10">
        <v>100</v>
      </c>
      <c r="F11" s="10">
        <v>86.861999999999995</v>
      </c>
      <c r="G11" s="10">
        <v>19</v>
      </c>
      <c r="H11" s="10">
        <v>30.5</v>
      </c>
      <c r="I11" s="10">
        <f t="shared" si="0"/>
        <v>74.085299999999989</v>
      </c>
      <c r="J11" s="10">
        <v>9</v>
      </c>
      <c r="K11" s="17"/>
      <c r="L11" s="7" t="s">
        <v>204</v>
      </c>
    </row>
    <row r="12" spans="2:12">
      <c r="B12" s="37" t="s">
        <v>189</v>
      </c>
      <c r="C12" s="10" t="s">
        <v>116</v>
      </c>
      <c r="D12" s="10" t="s">
        <v>126</v>
      </c>
      <c r="E12" s="10">
        <v>100</v>
      </c>
      <c r="F12" s="10">
        <v>89.8</v>
      </c>
      <c r="G12" s="10">
        <v>8</v>
      </c>
      <c r="H12" s="10">
        <v>22.5</v>
      </c>
      <c r="I12" s="10">
        <f t="shared" si="0"/>
        <v>73.995000000000005</v>
      </c>
      <c r="J12" s="10">
        <v>10</v>
      </c>
      <c r="K12" s="7"/>
      <c r="L12" s="7" t="s">
        <v>204</v>
      </c>
    </row>
    <row r="13" spans="2:12">
      <c r="B13" s="37"/>
      <c r="C13" s="10" t="s">
        <v>117</v>
      </c>
      <c r="D13" s="11" t="s">
        <v>127</v>
      </c>
      <c r="E13" s="10">
        <v>98</v>
      </c>
      <c r="F13" s="10">
        <v>87.56</v>
      </c>
      <c r="G13" s="10">
        <v>18</v>
      </c>
      <c r="H13" s="10">
        <v>26</v>
      </c>
      <c r="I13" s="10">
        <f t="shared" si="0"/>
        <v>73.213999999999999</v>
      </c>
      <c r="J13" s="10">
        <v>11</v>
      </c>
      <c r="L13" s="7" t="s">
        <v>204</v>
      </c>
    </row>
    <row r="14" spans="2:12">
      <c r="B14" s="37"/>
      <c r="C14" s="10" t="s">
        <v>117</v>
      </c>
      <c r="D14" s="11" t="s">
        <v>128</v>
      </c>
      <c r="E14" s="10">
        <v>100</v>
      </c>
      <c r="F14" s="10">
        <v>90.936999999999998</v>
      </c>
      <c r="G14" s="10">
        <v>5</v>
      </c>
      <c r="H14" s="10">
        <v>12.875</v>
      </c>
      <c r="I14" s="10">
        <f t="shared" si="0"/>
        <v>72.327799999999996</v>
      </c>
      <c r="J14" s="10">
        <v>12</v>
      </c>
      <c r="K14" s="7" t="s">
        <v>202</v>
      </c>
      <c r="L14" s="7" t="s">
        <v>204</v>
      </c>
    </row>
    <row r="15" spans="2:12">
      <c r="B15" s="37"/>
      <c r="C15" s="10" t="s">
        <v>117</v>
      </c>
      <c r="D15" s="11" t="s">
        <v>129</v>
      </c>
      <c r="E15" s="10">
        <v>100</v>
      </c>
      <c r="F15" s="10">
        <v>86.126000000000005</v>
      </c>
      <c r="G15" s="10">
        <v>23</v>
      </c>
      <c r="H15" s="10">
        <v>23.5</v>
      </c>
      <c r="I15" s="10">
        <f t="shared" si="0"/>
        <v>71.856899999999996</v>
      </c>
      <c r="J15" s="10">
        <v>13</v>
      </c>
      <c r="L15" s="7" t="s">
        <v>204</v>
      </c>
    </row>
    <row r="16" spans="2:12">
      <c r="B16" s="37"/>
      <c r="C16" s="10" t="s">
        <v>117</v>
      </c>
      <c r="D16" s="11" t="s">
        <v>130</v>
      </c>
      <c r="E16" s="10">
        <v>100</v>
      </c>
      <c r="F16" s="10">
        <v>88.412000000000006</v>
      </c>
      <c r="G16" s="10">
        <v>12</v>
      </c>
      <c r="H16" s="10">
        <v>17.5</v>
      </c>
      <c r="I16" s="10">
        <f t="shared" si="0"/>
        <v>71.842800000000011</v>
      </c>
      <c r="J16" s="10">
        <v>14</v>
      </c>
      <c r="K16" s="7" t="s">
        <v>210</v>
      </c>
      <c r="L16" s="7" t="s">
        <v>204</v>
      </c>
    </row>
    <row r="17" spans="2:12">
      <c r="B17" s="37"/>
      <c r="C17" s="10" t="s">
        <v>117</v>
      </c>
      <c r="D17" s="11" t="s">
        <v>131</v>
      </c>
      <c r="E17" s="10">
        <v>100</v>
      </c>
      <c r="F17" s="10">
        <v>84.29</v>
      </c>
      <c r="G17" s="10">
        <v>29</v>
      </c>
      <c r="H17" s="10">
        <v>26.5</v>
      </c>
      <c r="I17" s="10">
        <f t="shared" si="0"/>
        <v>71.413499999999999</v>
      </c>
      <c r="J17" s="10">
        <v>15</v>
      </c>
      <c r="K17" s="7"/>
      <c r="L17" s="7" t="s">
        <v>204</v>
      </c>
    </row>
    <row r="18" spans="2:12">
      <c r="B18" s="37"/>
      <c r="C18" s="10" t="s">
        <v>117</v>
      </c>
      <c r="D18" s="11" t="s">
        <v>132</v>
      </c>
      <c r="E18" s="10">
        <v>98</v>
      </c>
      <c r="F18" s="10">
        <v>86.213999999999999</v>
      </c>
      <c r="G18" s="10">
        <v>22</v>
      </c>
      <c r="H18" s="10">
        <v>22</v>
      </c>
      <c r="I18" s="10">
        <f t="shared" si="0"/>
        <v>71.339100000000002</v>
      </c>
      <c r="J18" s="10">
        <v>16</v>
      </c>
      <c r="K18" s="7"/>
      <c r="L18" s="7" t="s">
        <v>204</v>
      </c>
    </row>
    <row r="19" spans="2:12">
      <c r="B19" s="37"/>
      <c r="C19" s="10" t="s">
        <v>116</v>
      </c>
      <c r="D19" s="10" t="s">
        <v>133</v>
      </c>
      <c r="E19" s="10">
        <v>100</v>
      </c>
      <c r="F19" s="10">
        <v>89.9529</v>
      </c>
      <c r="G19" s="10">
        <v>7</v>
      </c>
      <c r="H19" s="10">
        <v>10</v>
      </c>
      <c r="I19" s="10">
        <f t="shared" si="0"/>
        <v>70.969385000000003</v>
      </c>
      <c r="J19" s="10">
        <v>17</v>
      </c>
      <c r="K19" s="7"/>
      <c r="L19" s="7" t="s">
        <v>204</v>
      </c>
    </row>
    <row r="20" spans="2:12">
      <c r="B20" s="37"/>
      <c r="C20" s="10" t="s">
        <v>116</v>
      </c>
      <c r="D20" s="10" t="s">
        <v>134</v>
      </c>
      <c r="E20" s="10">
        <v>100</v>
      </c>
      <c r="F20" s="10">
        <v>87.668000000000006</v>
      </c>
      <c r="G20" s="10">
        <v>16</v>
      </c>
      <c r="H20" s="10">
        <v>15.75</v>
      </c>
      <c r="I20" s="10">
        <f t="shared" si="0"/>
        <v>70.921700000000016</v>
      </c>
      <c r="J20" s="10">
        <v>18</v>
      </c>
      <c r="K20" s="7"/>
      <c r="L20" s="7" t="s">
        <v>204</v>
      </c>
    </row>
    <row r="21" spans="2:12">
      <c r="B21" s="7"/>
      <c r="C21" s="10" t="s">
        <v>117</v>
      </c>
      <c r="D21" s="11" t="s">
        <v>135</v>
      </c>
      <c r="E21" s="10">
        <v>100</v>
      </c>
      <c r="F21" s="10">
        <v>88.18</v>
      </c>
      <c r="G21" s="10">
        <v>13</v>
      </c>
      <c r="H21" s="10">
        <v>13.5</v>
      </c>
      <c r="I21" s="10">
        <f t="shared" ref="I21:I33" si="1">E21*0.1+F21*0.65+H21*0.25</f>
        <v>70.692000000000007</v>
      </c>
      <c r="J21" s="10">
        <v>19</v>
      </c>
      <c r="K21" s="7"/>
      <c r="L21" s="7"/>
    </row>
    <row r="22" spans="2:12">
      <c r="B22" s="7"/>
      <c r="C22" s="10" t="s">
        <v>116</v>
      </c>
      <c r="D22" s="10" t="s">
        <v>136</v>
      </c>
      <c r="E22" s="10">
        <v>100</v>
      </c>
      <c r="F22" s="10">
        <v>86.767600000000002</v>
      </c>
      <c r="G22" s="10">
        <v>20</v>
      </c>
      <c r="H22" s="10">
        <v>17</v>
      </c>
      <c r="I22" s="10">
        <f t="shared" si="1"/>
        <v>70.64894000000001</v>
      </c>
      <c r="J22" s="10">
        <v>20</v>
      </c>
      <c r="K22" s="7"/>
      <c r="L22" s="7"/>
    </row>
    <row r="23" spans="2:12">
      <c r="B23" s="7"/>
      <c r="C23" s="10" t="s">
        <v>116</v>
      </c>
      <c r="D23" s="10" t="s">
        <v>137</v>
      </c>
      <c r="E23" s="10">
        <v>100</v>
      </c>
      <c r="F23" s="10">
        <v>88.888999999999996</v>
      </c>
      <c r="G23" s="10">
        <v>11</v>
      </c>
      <c r="H23" s="10">
        <v>9.5</v>
      </c>
      <c r="I23" s="10">
        <f t="shared" si="1"/>
        <v>70.152850000000001</v>
      </c>
      <c r="J23" s="10">
        <v>21</v>
      </c>
      <c r="K23" s="7"/>
      <c r="L23" s="7"/>
    </row>
    <row r="24" spans="2:12">
      <c r="B24" s="7"/>
      <c r="C24" s="10" t="s">
        <v>117</v>
      </c>
      <c r="D24" s="11" t="s">
        <v>138</v>
      </c>
      <c r="E24" s="10">
        <v>100</v>
      </c>
      <c r="F24" s="10">
        <v>85.136300000000006</v>
      </c>
      <c r="G24" s="10">
        <v>24</v>
      </c>
      <c r="H24" s="10">
        <v>19</v>
      </c>
      <c r="I24" s="10">
        <f t="shared" si="1"/>
        <v>70.088594999999998</v>
      </c>
      <c r="J24" s="10">
        <v>22</v>
      </c>
      <c r="K24" s="7"/>
      <c r="L24" s="7"/>
    </row>
    <row r="25" spans="2:12">
      <c r="B25" s="7"/>
      <c r="C25" s="10" t="s">
        <v>117</v>
      </c>
      <c r="D25" s="11" t="s">
        <v>139</v>
      </c>
      <c r="E25" s="10">
        <v>100</v>
      </c>
      <c r="F25" s="10">
        <v>84.718000000000004</v>
      </c>
      <c r="G25" s="10">
        <v>26</v>
      </c>
      <c r="H25" s="10">
        <v>20</v>
      </c>
      <c r="I25" s="10">
        <f t="shared" si="1"/>
        <v>70.066699999999997</v>
      </c>
      <c r="J25" s="10">
        <v>23</v>
      </c>
      <c r="K25" s="7"/>
      <c r="L25" s="7"/>
    </row>
    <row r="26" spans="2:12">
      <c r="B26" s="7"/>
      <c r="C26" s="10" t="s">
        <v>116</v>
      </c>
      <c r="D26" s="10" t="s">
        <v>140</v>
      </c>
      <c r="E26" s="10">
        <v>100</v>
      </c>
      <c r="F26" s="10">
        <v>87.965900000000005</v>
      </c>
      <c r="G26" s="10">
        <v>14</v>
      </c>
      <c r="H26" s="10">
        <v>11.5</v>
      </c>
      <c r="I26" s="10">
        <f t="shared" si="1"/>
        <v>70.052835000000002</v>
      </c>
      <c r="J26" s="10">
        <v>24</v>
      </c>
      <c r="K26" s="7"/>
      <c r="L26" s="7"/>
    </row>
    <row r="27" spans="2:12">
      <c r="B27" s="7"/>
      <c r="C27" s="10" t="s">
        <v>117</v>
      </c>
      <c r="D27" s="11" t="s">
        <v>141</v>
      </c>
      <c r="E27" s="10">
        <v>100</v>
      </c>
      <c r="F27" s="10">
        <v>84.418000000000006</v>
      </c>
      <c r="G27" s="10">
        <v>28</v>
      </c>
      <c r="H27" s="10">
        <v>19.5</v>
      </c>
      <c r="I27" s="10">
        <f t="shared" si="1"/>
        <v>69.746700000000004</v>
      </c>
      <c r="J27" s="10">
        <v>25</v>
      </c>
      <c r="K27" s="7"/>
      <c r="L27" s="7"/>
    </row>
    <row r="28" spans="2:12">
      <c r="B28" s="7"/>
      <c r="C28" s="10" t="s">
        <v>116</v>
      </c>
      <c r="D28" s="10" t="s">
        <v>142</v>
      </c>
      <c r="E28" s="10">
        <v>100</v>
      </c>
      <c r="F28" s="10">
        <v>82.720799999999997</v>
      </c>
      <c r="G28" s="10">
        <v>31</v>
      </c>
      <c r="H28" s="10">
        <v>20.5</v>
      </c>
      <c r="I28" s="10">
        <f t="shared" si="1"/>
        <v>68.893519999999995</v>
      </c>
      <c r="J28" s="10">
        <v>26</v>
      </c>
      <c r="K28" s="7"/>
      <c r="L28" s="7"/>
    </row>
    <row r="29" spans="2:12">
      <c r="B29" s="7"/>
      <c r="C29" s="10" t="s">
        <v>116</v>
      </c>
      <c r="D29" s="10" t="s">
        <v>143</v>
      </c>
      <c r="E29" s="10">
        <v>100</v>
      </c>
      <c r="F29" s="10">
        <v>84.967600000000004</v>
      </c>
      <c r="G29" s="10">
        <v>25</v>
      </c>
      <c r="H29" s="10">
        <v>14</v>
      </c>
      <c r="I29" s="10">
        <f t="shared" si="1"/>
        <v>68.728939999999994</v>
      </c>
      <c r="J29" s="10">
        <v>27</v>
      </c>
      <c r="K29" s="7"/>
      <c r="L29" s="7"/>
    </row>
    <row r="30" spans="2:12">
      <c r="B30" s="7"/>
      <c r="C30" s="10" t="s">
        <v>116</v>
      </c>
      <c r="D30" s="10" t="s">
        <v>144</v>
      </c>
      <c r="E30" s="10">
        <v>98</v>
      </c>
      <c r="F30" s="10">
        <v>87.604299999999995</v>
      </c>
      <c r="G30" s="10">
        <v>17</v>
      </c>
      <c r="H30" s="10">
        <v>4.5</v>
      </c>
      <c r="I30" s="10">
        <f t="shared" si="1"/>
        <v>67.867795000000001</v>
      </c>
      <c r="J30" s="10">
        <v>28</v>
      </c>
      <c r="K30" s="7"/>
      <c r="L30" s="7"/>
    </row>
    <row r="31" spans="2:12">
      <c r="B31" s="7"/>
      <c r="C31" s="10" t="s">
        <v>116</v>
      </c>
      <c r="D31" s="10" t="s">
        <v>145</v>
      </c>
      <c r="E31" s="10">
        <v>100</v>
      </c>
      <c r="F31" s="10">
        <v>86.608500000000006</v>
      </c>
      <c r="G31" s="10">
        <v>21</v>
      </c>
      <c r="H31" s="10">
        <v>6</v>
      </c>
      <c r="I31" s="10">
        <f t="shared" si="1"/>
        <v>67.795524999999998</v>
      </c>
      <c r="J31" s="10">
        <v>29</v>
      </c>
      <c r="K31" s="7"/>
      <c r="L31" s="7"/>
    </row>
    <row r="32" spans="2:12">
      <c r="B32" s="7"/>
      <c r="C32" s="10" t="s">
        <v>117</v>
      </c>
      <c r="D32" s="11" t="s">
        <v>146</v>
      </c>
      <c r="E32" s="10">
        <v>100</v>
      </c>
      <c r="F32" s="10">
        <v>83.688000000000002</v>
      </c>
      <c r="G32" s="10">
        <v>30</v>
      </c>
      <c r="H32" s="10">
        <v>13</v>
      </c>
      <c r="I32" s="10">
        <f t="shared" si="1"/>
        <v>67.647199999999998</v>
      </c>
      <c r="J32" s="10">
        <v>30</v>
      </c>
      <c r="K32" s="7"/>
      <c r="L32" s="7"/>
    </row>
    <row r="33" spans="2:12">
      <c r="B33" s="7"/>
      <c r="C33" s="10" t="s">
        <v>116</v>
      </c>
      <c r="D33" s="10" t="s">
        <v>147</v>
      </c>
      <c r="E33" s="10">
        <v>90</v>
      </c>
      <c r="F33" s="10">
        <v>84.471500000000006</v>
      </c>
      <c r="G33" s="10">
        <v>27</v>
      </c>
      <c r="H33" s="10">
        <v>7.5</v>
      </c>
      <c r="I33" s="10">
        <f t="shared" si="1"/>
        <v>65.781475</v>
      </c>
      <c r="J33" s="10">
        <v>31</v>
      </c>
      <c r="K33" s="7"/>
      <c r="L33" s="7"/>
    </row>
    <row r="34" spans="2:12" ht="9" customHeight="1"/>
    <row r="35" spans="2:12" ht="20.25">
      <c r="B35" s="33" t="s">
        <v>148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2:12" ht="14.25">
      <c r="B36" s="1" t="s">
        <v>5</v>
      </c>
      <c r="C36" s="1" t="s">
        <v>0</v>
      </c>
      <c r="D36" s="1" t="s">
        <v>6</v>
      </c>
      <c r="E36" s="1" t="s">
        <v>1</v>
      </c>
      <c r="F36" s="1" t="s">
        <v>2</v>
      </c>
      <c r="G36" s="1" t="s">
        <v>7</v>
      </c>
      <c r="H36" s="1" t="s">
        <v>3</v>
      </c>
      <c r="I36" s="1" t="s">
        <v>4</v>
      </c>
      <c r="J36" s="1" t="s">
        <v>8</v>
      </c>
      <c r="K36" s="2" t="s">
        <v>9</v>
      </c>
      <c r="L36" s="1" t="s">
        <v>10</v>
      </c>
    </row>
    <row r="37" spans="2:12">
      <c r="B37" s="34" t="s">
        <v>183</v>
      </c>
      <c r="C37" s="8" t="s">
        <v>149</v>
      </c>
      <c r="D37" s="8" t="s">
        <v>150</v>
      </c>
      <c r="E37" s="8">
        <v>100</v>
      </c>
      <c r="F37" s="8">
        <v>93.677000000000007</v>
      </c>
      <c r="G37" s="8">
        <v>2</v>
      </c>
      <c r="H37" s="8">
        <v>33.75</v>
      </c>
      <c r="I37" s="12">
        <f t="shared" ref="I37:I46" si="2">H37*0.25+E37*0.1+F37*0.65</f>
        <v>79.327550000000002</v>
      </c>
      <c r="J37" s="8">
        <v>1</v>
      </c>
      <c r="K37" s="7" t="s">
        <v>190</v>
      </c>
      <c r="L37" s="7" t="s">
        <v>203</v>
      </c>
    </row>
    <row r="38" spans="2:12">
      <c r="B38" s="36"/>
      <c r="C38" s="8" t="s">
        <v>149</v>
      </c>
      <c r="D38" s="8" t="s">
        <v>151</v>
      </c>
      <c r="E38" s="8">
        <v>100</v>
      </c>
      <c r="F38" s="8">
        <v>93.899000000000001</v>
      </c>
      <c r="G38" s="8">
        <v>1</v>
      </c>
      <c r="H38" s="8">
        <v>22.25</v>
      </c>
      <c r="I38" s="12">
        <f t="shared" si="2"/>
        <v>76.596850000000003</v>
      </c>
      <c r="J38" s="8">
        <v>2</v>
      </c>
      <c r="K38" s="13" t="s">
        <v>205</v>
      </c>
      <c r="L38" s="7" t="s">
        <v>203</v>
      </c>
    </row>
    <row r="39" spans="2:12">
      <c r="B39" s="34" t="s">
        <v>184</v>
      </c>
      <c r="C39" s="8" t="s">
        <v>149</v>
      </c>
      <c r="D39" s="8" t="s">
        <v>152</v>
      </c>
      <c r="E39" s="8">
        <v>100</v>
      </c>
      <c r="F39" s="8">
        <v>92.201999999999998</v>
      </c>
      <c r="G39" s="8">
        <v>3</v>
      </c>
      <c r="H39" s="8">
        <v>21.824999999999999</v>
      </c>
      <c r="I39" s="12">
        <f t="shared" si="2"/>
        <v>75.387550000000005</v>
      </c>
      <c r="J39" s="8">
        <v>3</v>
      </c>
      <c r="K39" s="7" t="s">
        <v>201</v>
      </c>
      <c r="L39" s="7" t="s">
        <v>203</v>
      </c>
    </row>
    <row r="40" spans="2:12">
      <c r="B40" s="35"/>
      <c r="C40" s="8" t="s">
        <v>149</v>
      </c>
      <c r="D40" s="8" t="s">
        <v>153</v>
      </c>
      <c r="E40" s="8">
        <v>98</v>
      </c>
      <c r="F40" s="8">
        <v>91.44</v>
      </c>
      <c r="G40" s="8">
        <v>4</v>
      </c>
      <c r="H40" s="8">
        <v>21.5</v>
      </c>
      <c r="I40" s="12">
        <f t="shared" si="2"/>
        <v>74.611000000000004</v>
      </c>
      <c r="J40" s="8">
        <v>4</v>
      </c>
      <c r="K40" s="7" t="s">
        <v>201</v>
      </c>
      <c r="L40" s="7" t="s">
        <v>204</v>
      </c>
    </row>
    <row r="41" spans="2:12">
      <c r="B41" s="36"/>
      <c r="C41" s="8" t="s">
        <v>149</v>
      </c>
      <c r="D41" s="8" t="s">
        <v>196</v>
      </c>
      <c r="E41" s="8">
        <v>100</v>
      </c>
      <c r="F41" s="8">
        <v>89.31</v>
      </c>
      <c r="G41" s="8">
        <v>7</v>
      </c>
      <c r="H41" s="8">
        <v>24</v>
      </c>
      <c r="I41" s="12">
        <f t="shared" si="2"/>
        <v>74.051500000000004</v>
      </c>
      <c r="J41" s="8">
        <v>5</v>
      </c>
      <c r="K41" s="7" t="s">
        <v>199</v>
      </c>
      <c r="L41" s="7" t="s">
        <v>204</v>
      </c>
    </row>
    <row r="42" spans="2:12">
      <c r="B42" s="37" t="s">
        <v>185</v>
      </c>
      <c r="C42" s="8" t="s">
        <v>149</v>
      </c>
      <c r="D42" s="8" t="s">
        <v>154</v>
      </c>
      <c r="E42" s="8">
        <v>98</v>
      </c>
      <c r="F42" s="8">
        <v>85.542000000000002</v>
      </c>
      <c r="G42" s="8">
        <v>12</v>
      </c>
      <c r="H42" s="8">
        <v>33</v>
      </c>
      <c r="I42" s="12">
        <f t="shared" si="2"/>
        <v>73.652299999999997</v>
      </c>
      <c r="J42" s="8">
        <v>6</v>
      </c>
      <c r="K42" s="7"/>
      <c r="L42" s="7" t="s">
        <v>204</v>
      </c>
    </row>
    <row r="43" spans="2:12">
      <c r="B43" s="37"/>
      <c r="C43" s="8" t="s">
        <v>149</v>
      </c>
      <c r="D43" s="8" t="s">
        <v>155</v>
      </c>
      <c r="E43" s="8">
        <v>98</v>
      </c>
      <c r="F43" s="8">
        <v>85.21</v>
      </c>
      <c r="G43" s="8">
        <v>13</v>
      </c>
      <c r="H43" s="8">
        <v>32.75</v>
      </c>
      <c r="I43" s="12">
        <f t="shared" si="2"/>
        <v>73.373999999999995</v>
      </c>
      <c r="J43" s="8">
        <v>7</v>
      </c>
      <c r="K43" s="7"/>
      <c r="L43" s="7" t="s">
        <v>204</v>
      </c>
    </row>
    <row r="44" spans="2:12">
      <c r="B44" s="37"/>
      <c r="C44" s="8" t="s">
        <v>149</v>
      </c>
      <c r="D44" s="8" t="s">
        <v>156</v>
      </c>
      <c r="E44" s="8">
        <v>96</v>
      </c>
      <c r="F44" s="8">
        <v>87.061499999999995</v>
      </c>
      <c r="G44" s="8">
        <v>9</v>
      </c>
      <c r="H44" s="8">
        <v>24.5</v>
      </c>
      <c r="I44" s="12">
        <f t="shared" si="2"/>
        <v>72.314975000000004</v>
      </c>
      <c r="J44" s="8">
        <v>8</v>
      </c>
      <c r="K44" s="7"/>
      <c r="L44" s="7" t="s">
        <v>204</v>
      </c>
    </row>
    <row r="45" spans="2:12">
      <c r="B45" s="37"/>
      <c r="C45" s="8" t="s">
        <v>149</v>
      </c>
      <c r="D45" s="8" t="s">
        <v>157</v>
      </c>
      <c r="E45" s="8">
        <v>100</v>
      </c>
      <c r="F45" s="8">
        <v>89.492350000000002</v>
      </c>
      <c r="G45" s="8">
        <v>6</v>
      </c>
      <c r="H45" s="8">
        <v>16.25</v>
      </c>
      <c r="I45" s="12">
        <f t="shared" si="2"/>
        <v>72.232527500000003</v>
      </c>
      <c r="J45" s="8">
        <v>9</v>
      </c>
      <c r="K45" s="7" t="s">
        <v>202</v>
      </c>
      <c r="L45" s="7" t="s">
        <v>204</v>
      </c>
    </row>
    <row r="46" spans="2:12">
      <c r="B46" s="37"/>
      <c r="C46" s="8" t="s">
        <v>149</v>
      </c>
      <c r="D46" s="8" t="s">
        <v>158</v>
      </c>
      <c r="E46" s="8">
        <v>100</v>
      </c>
      <c r="F46" s="8">
        <v>85.864000000000004</v>
      </c>
      <c r="G46" s="8">
        <v>11</v>
      </c>
      <c r="H46" s="8">
        <v>21.5</v>
      </c>
      <c r="I46" s="12">
        <f t="shared" si="2"/>
        <v>71.186599999999999</v>
      </c>
      <c r="J46" s="8">
        <v>10</v>
      </c>
      <c r="K46" s="7"/>
      <c r="L46" s="7" t="s">
        <v>204</v>
      </c>
    </row>
    <row r="47" spans="2:12">
      <c r="B47" s="7"/>
      <c r="C47" s="8" t="s">
        <v>149</v>
      </c>
      <c r="D47" s="8" t="s">
        <v>159</v>
      </c>
      <c r="E47" s="8">
        <v>100</v>
      </c>
      <c r="F47" s="8">
        <v>83.474900000000005</v>
      </c>
      <c r="G47" s="8">
        <v>15</v>
      </c>
      <c r="H47" s="8">
        <v>26.5</v>
      </c>
      <c r="I47" s="12">
        <f>H47*0.25+E47*0.1+F47*0.65</f>
        <v>70.883685000000014</v>
      </c>
      <c r="J47" s="8">
        <v>11</v>
      </c>
      <c r="K47" s="7"/>
      <c r="L47" s="7"/>
    </row>
    <row r="48" spans="2:12">
      <c r="B48" s="7"/>
      <c r="C48" s="8" t="s">
        <v>149</v>
      </c>
      <c r="D48" s="8" t="s">
        <v>160</v>
      </c>
      <c r="E48" s="8">
        <v>100</v>
      </c>
      <c r="F48" s="8">
        <v>90.632999999999996</v>
      </c>
      <c r="G48" s="8">
        <v>5</v>
      </c>
      <c r="H48" s="8">
        <v>7</v>
      </c>
      <c r="I48" s="12">
        <f>H48*0.25+E48*0.1+F48*0.65</f>
        <v>70.661450000000002</v>
      </c>
      <c r="J48" s="8">
        <v>12</v>
      </c>
      <c r="K48" s="7"/>
      <c r="L48" s="7"/>
    </row>
    <row r="49" spans="2:12">
      <c r="B49" s="7"/>
      <c r="C49" s="8" t="s">
        <v>149</v>
      </c>
      <c r="D49" s="8" t="s">
        <v>161</v>
      </c>
      <c r="E49" s="8">
        <v>98</v>
      </c>
      <c r="F49" s="8">
        <v>84.788780000000003</v>
      </c>
      <c r="G49" s="8">
        <v>14</v>
      </c>
      <c r="H49" s="8">
        <v>18.25</v>
      </c>
      <c r="I49" s="12">
        <f>H49*0.25+E49*0.1+F49*0.65</f>
        <v>69.475206999999997</v>
      </c>
      <c r="J49" s="8">
        <v>13</v>
      </c>
      <c r="K49" s="7"/>
      <c r="L49" s="7"/>
    </row>
    <row r="50" spans="2:12">
      <c r="B50" s="7"/>
      <c r="C50" s="8" t="s">
        <v>149</v>
      </c>
      <c r="D50" s="8" t="s">
        <v>162</v>
      </c>
      <c r="E50" s="8">
        <v>98</v>
      </c>
      <c r="F50" s="8">
        <v>88.129300000000001</v>
      </c>
      <c r="G50" s="8">
        <v>8</v>
      </c>
      <c r="H50" s="8">
        <v>4.5</v>
      </c>
      <c r="I50" s="12">
        <f>H50*0.25+E50*0.1+F50*0.65</f>
        <v>68.209045000000003</v>
      </c>
      <c r="J50" s="8">
        <v>14</v>
      </c>
      <c r="K50" s="7"/>
      <c r="L50" s="7"/>
    </row>
    <row r="51" spans="2:12">
      <c r="B51" s="7"/>
      <c r="C51" s="8" t="s">
        <v>149</v>
      </c>
      <c r="D51" s="8" t="s">
        <v>163</v>
      </c>
      <c r="E51" s="8">
        <v>100</v>
      </c>
      <c r="F51" s="8">
        <v>86.051000000000002</v>
      </c>
      <c r="G51" s="8">
        <v>10</v>
      </c>
      <c r="H51" s="8">
        <v>6</v>
      </c>
      <c r="I51" s="12">
        <f>H51*0.25+E51*0.1+F51*0.65</f>
        <v>67.433150000000012</v>
      </c>
      <c r="J51" s="8">
        <v>15</v>
      </c>
      <c r="K51" s="7"/>
      <c r="L51" s="7"/>
    </row>
    <row r="52" spans="2:12" ht="9" customHeight="1"/>
    <row r="53" spans="2:12" ht="20.25">
      <c r="B53" s="33" t="s">
        <v>164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2" ht="14.25">
      <c r="B54" s="1" t="s">
        <v>5</v>
      </c>
      <c r="C54" s="1" t="s">
        <v>0</v>
      </c>
      <c r="D54" s="1" t="s">
        <v>6</v>
      </c>
      <c r="E54" s="1" t="s">
        <v>1</v>
      </c>
      <c r="F54" s="1" t="s">
        <v>2</v>
      </c>
      <c r="G54" s="1" t="s">
        <v>7</v>
      </c>
      <c r="H54" s="1" t="s">
        <v>3</v>
      </c>
      <c r="I54" s="1" t="s">
        <v>4</v>
      </c>
      <c r="J54" s="1" t="s">
        <v>8</v>
      </c>
      <c r="K54" s="2" t="s">
        <v>9</v>
      </c>
      <c r="L54" s="1" t="s">
        <v>10</v>
      </c>
    </row>
    <row r="55" spans="2:12">
      <c r="B55" s="34" t="s">
        <v>183</v>
      </c>
      <c r="C55" s="10" t="s">
        <v>165</v>
      </c>
      <c r="D55" s="10" t="s">
        <v>166</v>
      </c>
      <c r="E55" s="10">
        <v>98</v>
      </c>
      <c r="F55" s="10">
        <v>93.155569999999997</v>
      </c>
      <c r="G55" s="10">
        <v>3</v>
      </c>
      <c r="H55" s="10">
        <v>39.75</v>
      </c>
      <c r="I55" s="10">
        <f t="shared" ref="I55:I68" si="3">0.1*E55+0.65*F55+0.25*H55</f>
        <v>80.288620500000007</v>
      </c>
      <c r="J55" s="10">
        <v>1</v>
      </c>
      <c r="K55" s="7" t="s">
        <v>198</v>
      </c>
      <c r="L55" s="7" t="s">
        <v>203</v>
      </c>
    </row>
    <row r="56" spans="2:12">
      <c r="B56" s="36"/>
      <c r="C56" s="10" t="s">
        <v>165</v>
      </c>
      <c r="D56" s="10" t="s">
        <v>167</v>
      </c>
      <c r="E56" s="10">
        <v>98</v>
      </c>
      <c r="F56" s="10">
        <v>93.936000000000007</v>
      </c>
      <c r="G56" s="10">
        <v>1</v>
      </c>
      <c r="H56" s="10">
        <v>31.25</v>
      </c>
      <c r="I56" s="10">
        <f t="shared" si="3"/>
        <v>78.670900000000003</v>
      </c>
      <c r="J56" s="10">
        <v>2</v>
      </c>
      <c r="K56" s="7" t="s">
        <v>214</v>
      </c>
      <c r="L56" s="7" t="s">
        <v>203</v>
      </c>
    </row>
    <row r="57" spans="2:12">
      <c r="B57" s="34" t="s">
        <v>184</v>
      </c>
      <c r="C57" s="10" t="s">
        <v>165</v>
      </c>
      <c r="D57" s="10" t="s">
        <v>168</v>
      </c>
      <c r="E57" s="10">
        <v>100</v>
      </c>
      <c r="F57" s="10">
        <v>90.162999999999997</v>
      </c>
      <c r="G57" s="10">
        <v>7</v>
      </c>
      <c r="H57" s="10">
        <v>39</v>
      </c>
      <c r="I57" s="10">
        <f t="shared" si="3"/>
        <v>78.355950000000007</v>
      </c>
      <c r="J57" s="10">
        <v>3</v>
      </c>
      <c r="K57" s="19" t="s">
        <v>219</v>
      </c>
      <c r="L57" s="7" t="s">
        <v>203</v>
      </c>
    </row>
    <row r="58" spans="2:12">
      <c r="B58" s="35"/>
      <c r="C58" s="10" t="s">
        <v>165</v>
      </c>
      <c r="D58" s="10" t="s">
        <v>169</v>
      </c>
      <c r="E58" s="10">
        <v>96</v>
      </c>
      <c r="F58" s="10">
        <v>93.69</v>
      </c>
      <c r="G58" s="10">
        <v>2</v>
      </c>
      <c r="H58" s="10">
        <v>27</v>
      </c>
      <c r="I58" s="10">
        <f t="shared" si="3"/>
        <v>77.248500000000007</v>
      </c>
      <c r="J58" s="10">
        <v>4</v>
      </c>
      <c r="K58" s="7" t="s">
        <v>209</v>
      </c>
      <c r="L58" s="7" t="s">
        <v>204</v>
      </c>
    </row>
    <row r="59" spans="2:12">
      <c r="B59" s="36"/>
      <c r="C59" s="10" t="s">
        <v>165</v>
      </c>
      <c r="D59" s="10" t="s">
        <v>197</v>
      </c>
      <c r="E59" s="10">
        <v>100</v>
      </c>
      <c r="F59" s="10">
        <v>90.486000000000004</v>
      </c>
      <c r="G59" s="10">
        <v>6</v>
      </c>
      <c r="H59" s="10">
        <v>32.75</v>
      </c>
      <c r="I59" s="10">
        <f t="shared" si="3"/>
        <v>77.003399999999999</v>
      </c>
      <c r="J59" s="10">
        <v>5</v>
      </c>
      <c r="K59" s="7" t="s">
        <v>201</v>
      </c>
      <c r="L59" s="7" t="s">
        <v>204</v>
      </c>
    </row>
    <row r="60" spans="2:12">
      <c r="B60" s="37" t="s">
        <v>185</v>
      </c>
      <c r="C60" s="10" t="s">
        <v>165</v>
      </c>
      <c r="D60" s="10" t="s">
        <v>170</v>
      </c>
      <c r="E60" s="10">
        <v>98</v>
      </c>
      <c r="F60" s="10">
        <v>86.778499999999994</v>
      </c>
      <c r="G60" s="10">
        <v>15</v>
      </c>
      <c r="H60" s="10">
        <f>2+10.5+10.5+5+3.25+2.5+1.5</f>
        <v>35.25</v>
      </c>
      <c r="I60" s="10">
        <f t="shared" si="3"/>
        <v>75.018524999999997</v>
      </c>
      <c r="J60" s="10">
        <v>6</v>
      </c>
      <c r="L60" s="7" t="s">
        <v>204</v>
      </c>
    </row>
    <row r="61" spans="2:12">
      <c r="B61" s="37"/>
      <c r="C61" s="10" t="s">
        <v>165</v>
      </c>
      <c r="D61" s="10" t="s">
        <v>171</v>
      </c>
      <c r="E61" s="10">
        <v>98</v>
      </c>
      <c r="F61" s="10">
        <v>91.191999999999993</v>
      </c>
      <c r="G61" s="10">
        <v>4</v>
      </c>
      <c r="H61" s="10">
        <f>5.75+4+7.5+6.5</f>
        <v>23.75</v>
      </c>
      <c r="I61" s="10">
        <f t="shared" si="3"/>
        <v>75.012299999999996</v>
      </c>
      <c r="J61" s="10">
        <v>7</v>
      </c>
      <c r="K61" s="7"/>
      <c r="L61" s="7" t="s">
        <v>204</v>
      </c>
    </row>
    <row r="62" spans="2:12">
      <c r="B62" s="37"/>
      <c r="C62" s="10" t="s">
        <v>165</v>
      </c>
      <c r="D62" s="10" t="s">
        <v>172</v>
      </c>
      <c r="E62" s="10">
        <v>98</v>
      </c>
      <c r="F62" s="10">
        <v>90.99</v>
      </c>
      <c r="G62" s="10">
        <v>5</v>
      </c>
      <c r="H62" s="10">
        <v>20.5</v>
      </c>
      <c r="I62" s="10">
        <f t="shared" si="3"/>
        <v>74.0685</v>
      </c>
      <c r="J62" s="10">
        <v>8</v>
      </c>
      <c r="K62" s="16"/>
      <c r="L62" s="7" t="s">
        <v>204</v>
      </c>
    </row>
    <row r="63" spans="2:12">
      <c r="B63" s="37"/>
      <c r="C63" s="10" t="s">
        <v>165</v>
      </c>
      <c r="D63" s="10" t="s">
        <v>173</v>
      </c>
      <c r="E63" s="10">
        <v>98</v>
      </c>
      <c r="F63" s="10">
        <v>88.611000000000004</v>
      </c>
      <c r="G63" s="10">
        <v>8</v>
      </c>
      <c r="H63" s="10">
        <v>25.5</v>
      </c>
      <c r="I63" s="10">
        <f t="shared" si="3"/>
        <v>73.772150000000011</v>
      </c>
      <c r="J63" s="10">
        <v>9</v>
      </c>
      <c r="K63" s="7"/>
      <c r="L63" s="7" t="s">
        <v>204</v>
      </c>
    </row>
    <row r="64" spans="2:12">
      <c r="B64" s="37"/>
      <c r="C64" s="10" t="s">
        <v>165</v>
      </c>
      <c r="D64" s="10" t="s">
        <v>174</v>
      </c>
      <c r="E64" s="10">
        <v>98</v>
      </c>
      <c r="F64" s="10">
        <v>88.394000000000005</v>
      </c>
      <c r="G64" s="10">
        <v>9</v>
      </c>
      <c r="H64" s="10">
        <v>21</v>
      </c>
      <c r="I64" s="10">
        <f t="shared" si="3"/>
        <v>72.506100000000004</v>
      </c>
      <c r="J64" s="10">
        <v>10</v>
      </c>
      <c r="K64" s="7"/>
      <c r="L64" s="7" t="s">
        <v>204</v>
      </c>
    </row>
    <row r="65" spans="1:12">
      <c r="B65" s="37"/>
      <c r="C65" s="10" t="s">
        <v>165</v>
      </c>
      <c r="D65" s="10" t="s">
        <v>175</v>
      </c>
      <c r="E65" s="10">
        <v>100</v>
      </c>
      <c r="F65" s="10">
        <v>87.027829999999994</v>
      </c>
      <c r="G65" s="10">
        <v>13</v>
      </c>
      <c r="H65" s="10">
        <v>19</v>
      </c>
      <c r="I65" s="10">
        <f t="shared" si="3"/>
        <v>71.318089499999999</v>
      </c>
      <c r="J65" s="10">
        <v>11</v>
      </c>
      <c r="K65" s="7"/>
      <c r="L65" s="7" t="s">
        <v>204</v>
      </c>
    </row>
    <row r="66" spans="1:12">
      <c r="B66" s="37"/>
      <c r="C66" s="10" t="s">
        <v>165</v>
      </c>
      <c r="D66" s="10" t="s">
        <v>176</v>
      </c>
      <c r="E66" s="10">
        <v>98</v>
      </c>
      <c r="F66" s="10">
        <v>87.591999999999999</v>
      </c>
      <c r="G66" s="10">
        <v>12</v>
      </c>
      <c r="H66" s="10">
        <v>16.5</v>
      </c>
      <c r="I66" s="10">
        <f t="shared" si="3"/>
        <v>70.859800000000007</v>
      </c>
      <c r="J66" s="10">
        <v>12</v>
      </c>
      <c r="K66" s="7"/>
      <c r="L66" s="7" t="s">
        <v>204</v>
      </c>
    </row>
    <row r="67" spans="1:12">
      <c r="B67" s="37"/>
      <c r="C67" s="10" t="s">
        <v>165</v>
      </c>
      <c r="D67" s="10" t="s">
        <v>177</v>
      </c>
      <c r="E67" s="10">
        <v>100</v>
      </c>
      <c r="F67" s="10">
        <v>87.758750000000006</v>
      </c>
      <c r="G67" s="10">
        <v>11</v>
      </c>
      <c r="H67" s="10">
        <v>14.25</v>
      </c>
      <c r="I67" s="10">
        <f t="shared" si="3"/>
        <v>70.605687500000016</v>
      </c>
      <c r="J67" s="10">
        <v>13</v>
      </c>
      <c r="K67" s="7"/>
      <c r="L67" s="7" t="s">
        <v>204</v>
      </c>
    </row>
    <row r="68" spans="1:12">
      <c r="B68" s="37"/>
      <c r="C68" s="10" t="s">
        <v>165</v>
      </c>
      <c r="D68" s="10" t="s">
        <v>178</v>
      </c>
      <c r="E68" s="10">
        <v>98</v>
      </c>
      <c r="F68" s="10">
        <v>87.927890000000005</v>
      </c>
      <c r="G68" s="10">
        <v>10</v>
      </c>
      <c r="H68" s="10">
        <v>14</v>
      </c>
      <c r="I68" s="10">
        <f t="shared" si="3"/>
        <v>70.453128500000005</v>
      </c>
      <c r="J68" s="10">
        <v>14</v>
      </c>
      <c r="K68" s="7"/>
      <c r="L68" s="7" t="s">
        <v>204</v>
      </c>
    </row>
    <row r="69" spans="1:12">
      <c r="B69" s="7"/>
      <c r="C69" s="10" t="s">
        <v>165</v>
      </c>
      <c r="D69" s="10" t="s">
        <v>179</v>
      </c>
      <c r="E69" s="10">
        <v>90</v>
      </c>
      <c r="F69" s="10">
        <v>86.85</v>
      </c>
      <c r="G69" s="10">
        <v>14</v>
      </c>
      <c r="H69" s="10">
        <v>17.5</v>
      </c>
      <c r="I69" s="10">
        <f>0.1*E69+0.65*F69+0.25*H69</f>
        <v>69.827500000000001</v>
      </c>
      <c r="J69" s="10">
        <v>15</v>
      </c>
      <c r="K69" s="7"/>
      <c r="L69" s="7"/>
    </row>
    <row r="70" spans="1:12">
      <c r="B70" s="7"/>
      <c r="C70" s="10" t="s">
        <v>165</v>
      </c>
      <c r="D70" s="10" t="s">
        <v>180</v>
      </c>
      <c r="E70" s="10">
        <v>98</v>
      </c>
      <c r="F70" s="10">
        <v>86.431466999999998</v>
      </c>
      <c r="G70" s="10">
        <v>16</v>
      </c>
      <c r="H70" s="10">
        <v>12.5</v>
      </c>
      <c r="I70" s="10">
        <f>0.1*E70+0.65*F70+0.25*H70</f>
        <v>69.105453550000007</v>
      </c>
      <c r="J70" s="10">
        <v>16</v>
      </c>
      <c r="K70" s="7"/>
      <c r="L70" s="7"/>
    </row>
    <row r="71" spans="1:12">
      <c r="B71" s="7"/>
      <c r="C71" s="10" t="s">
        <v>165</v>
      </c>
      <c r="D71" s="10" t="s">
        <v>181</v>
      </c>
      <c r="E71" s="10">
        <v>98</v>
      </c>
      <c r="F71" s="10">
        <v>84.93</v>
      </c>
      <c r="G71" s="10">
        <v>17</v>
      </c>
      <c r="H71" s="10">
        <v>14</v>
      </c>
      <c r="I71" s="10">
        <f>0.1*E71+0.65*F71+0.25*H71</f>
        <v>68.504500000000007</v>
      </c>
      <c r="J71" s="10">
        <v>17</v>
      </c>
      <c r="K71" s="7"/>
      <c r="L71" s="7"/>
    </row>
    <row r="72" spans="1:12">
      <c r="B72" s="7"/>
      <c r="C72" s="10" t="s">
        <v>165</v>
      </c>
      <c r="D72" s="10" t="s">
        <v>182</v>
      </c>
      <c r="E72" s="10">
        <v>100</v>
      </c>
      <c r="F72" s="10">
        <v>82.366</v>
      </c>
      <c r="G72" s="10">
        <v>18</v>
      </c>
      <c r="H72" s="10">
        <v>13</v>
      </c>
      <c r="I72" s="10">
        <f>0.1*E72+0.65*F72+0.25*H72</f>
        <v>66.787900000000008</v>
      </c>
      <c r="J72" s="10">
        <v>18</v>
      </c>
      <c r="K72" s="7"/>
      <c r="L72" s="7"/>
    </row>
    <row r="73" spans="1:12">
      <c r="A73" s="38" t="s">
        <v>304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>
      <c r="K75" s="40" t="s">
        <v>303</v>
      </c>
      <c r="L75" s="40"/>
    </row>
    <row r="76" spans="1:12" ht="9.75" customHeight="1">
      <c r="K76" s="40"/>
      <c r="L76" s="40"/>
    </row>
    <row r="77" spans="1:12" ht="14.25">
      <c r="K77" s="39">
        <v>41561</v>
      </c>
      <c r="L77" s="39"/>
    </row>
  </sheetData>
  <sortState ref="B3:L33">
    <sortCondition descending="1" ref="I3:I33"/>
  </sortState>
  <mergeCells count="15">
    <mergeCell ref="B35:L35"/>
    <mergeCell ref="B37:B38"/>
    <mergeCell ref="B39:B41"/>
    <mergeCell ref="B42:B46"/>
    <mergeCell ref="B1:L1"/>
    <mergeCell ref="B3:B5"/>
    <mergeCell ref="B6:B11"/>
    <mergeCell ref="B12:B20"/>
    <mergeCell ref="A73:L74"/>
    <mergeCell ref="K77:L77"/>
    <mergeCell ref="K75:L76"/>
    <mergeCell ref="B53:L53"/>
    <mergeCell ref="B55:B56"/>
    <mergeCell ref="B57:B59"/>
    <mergeCell ref="B60:B68"/>
  </mergeCells>
  <phoneticPr fontId="3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水电</vt:lpstr>
      <vt:lpstr>农水</vt:lpstr>
      <vt:lpstr>港航 水文 全英文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2013-10-14T04:40:46Z</cp:lastPrinted>
  <dcterms:created xsi:type="dcterms:W3CDTF">2013-10-11T13:17:21Z</dcterms:created>
  <dcterms:modified xsi:type="dcterms:W3CDTF">2013-10-14T07:29:47Z</dcterms:modified>
</cp:coreProperties>
</file>